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96" windowWidth="19320" windowHeight="5190" tabRatio="500" activeTab="4"/>
  </bookViews>
  <sheets>
    <sheet name="Edo. analitico ingresos" sheetId="1" r:id="rId1"/>
    <sheet name="Clas Administrativa" sheetId="2" r:id="rId2"/>
    <sheet name="Clas Económica" sheetId="3" r:id="rId3"/>
    <sheet name="Clas Funcional" sheetId="4" r:id="rId4"/>
    <sheet name="Clas Objeto del Gasto" sheetId="5" r:id="rId5"/>
  </sheets>
  <definedNames>
    <definedName name="_xlnm.Print_Area" localSheetId="0">'Edo. analitico ingresos'!$A$1:$X$52</definedName>
  </definedNames>
  <calcPr fullCalcOnLoad="1"/>
</workbook>
</file>

<file path=xl/sharedStrings.xml><?xml version="1.0" encoding="utf-8"?>
<sst xmlns="http://schemas.openxmlformats.org/spreadsheetml/2006/main" count="507" uniqueCount="383">
  <si>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</si>
  <si>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</si>
  <si>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</si>
  <si>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</si>
  <si>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</si>
  <si>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</si>
  <si>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</si>
  <si>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</si>
  <si>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</si>
  <si>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</si>
  <si>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</si>
  <si>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</si>
  <si>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</si>
  <si>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</si>
  <si>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</si>
  <si>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</si>
  <si>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</si>
  <si>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</si>
  <si>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</si>
  <si>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</si>
  <si>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Ingresos del Gobierno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</si>
  <si>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</si>
  <si>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</si>
  <si>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</si>
  <si>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</si>
  <si>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</si>
  <si>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</si>
  <si>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</si>
  <si>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</si>
  <si>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</si>
  <si>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</si>
  <si>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</si>
  <si>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</si>
  <si>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</si>
  <si>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</si>
  <si>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</si>
  <si>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</si>
  <si>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</si>
  <si>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</si>
  <si>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 xml:space="preserve">        MUNICIPIO DE MÉRIDA YUCATÁN        
ESTADO ANALÍTICO DE INGRESOS
DEL 1 DE ENERO AL 31 DE MARZO DE 2020</t>
  </si>
  <si>
    <t>MUNICIPIO DE MERIDA YUCATAN</t>
  </si>
  <si>
    <t>Estado Analítico del Ejercicio del Presupuesto de Egresos</t>
  </si>
  <si>
    <t>Clasificación Administrativa</t>
  </si>
  <si>
    <t>ACUMULADO DEL 01 DE ENERO AL 31 DE MARZO DE 2020.</t>
  </si>
  <si>
    <t>(PESOS)</t>
  </si>
  <si>
    <t>Egresos</t>
  </si>
  <si>
    <t>Ampliaciones/(Reducciones)</t>
  </si>
  <si>
    <t>Subejercicio</t>
  </si>
  <si>
    <t>Concepto</t>
  </si>
  <si>
    <t>Aprobado</t>
  </si>
  <si>
    <t>Pagado</t>
  </si>
  <si>
    <t>1</t>
  </si>
  <si>
    <t>2</t>
  </si>
  <si>
    <t>3 = (1 + 2)</t>
  </si>
  <si>
    <t>4</t>
  </si>
  <si>
    <t>5</t>
  </si>
  <si>
    <t>6 = (3 - 4)</t>
  </si>
  <si>
    <t>SECTOR PÚBLICO MUNICIPAL</t>
  </si>
  <si>
    <t>Total del Gasto</t>
  </si>
  <si>
    <t>Bajo protesta de decir la verdad declaramos que los Estados Financieros y sus Notas son razonablemente correctos y responsabilidad del emisor.</t>
  </si>
  <si>
    <t>LIC. LAURA CRISTINA MUÑOZ MOLINA</t>
  </si>
  <si>
    <t>SCP-C-200</t>
  </si>
  <si>
    <t>Página 1 de 1</t>
  </si>
  <si>
    <t>MUNICIPIO DE MERIDA YUCATAN
Estado Analítico del Ejercicio del Presupuesto de Egresos
Clasificación Económica (por Tipo de Gasto)
DEL 01 DE ENERO AL 31 DE MARZO DE 2020.
(PESOS)</t>
  </si>
  <si>
    <t>Devegando</t>
  </si>
  <si>
    <t>Gasto Corriente</t>
  </si>
  <si>
    <t>Gasto de Capital</t>
  </si>
  <si>
    <t>Pensiones y Jubilaciones</t>
  </si>
  <si>
    <t>Estado Analítico del Ejercicio del Presupuesto de Egresos
Clasificación Funcional (Finalidad y Función)
DEL 01 DE ENERO AL 31 DE MARZO DE 2020.
(PESOS)</t>
  </si>
  <si>
    <t>Ampliaciones/
(Reducciones)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</si>
  <si>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</si>
  <si>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</si>
  <si>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</si>
  <si>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</si>
  <si>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</si>
  <si>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</si>
  <si>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</si>
  <si>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</si>
  <si>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</si>
  <si>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</si>
  <si>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</si>
  <si>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</si>
  <si>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</si>
  <si>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</si>
  <si>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</si>
  <si>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</si>
  <si>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</si>
  <si>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</si>
  <si>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</si>
  <si>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</si>
  <si>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TRANSPORTE</t>
  </si>
  <si>
    <t>TURISMO</t>
  </si>
  <si>
    <t>CIENCIA, TECNOLOGIA E INNOVACION</t>
  </si>
  <si>
    <t>OTRAS NO CLASIFICADAS EN FUNCIONES ANTERIORES</t>
  </si>
  <si>
    <t>TRANSFERENCIAS, PARTICIPACIONES Y APORTACIONES ENTRE DIFERENTES NIVELES Y ORDENES DE GOBIERNO</t>
  </si>
  <si>
    <t>ADEUDOS DE EJERCICIOS FISCALES ANTERIORES</t>
  </si>
  <si>
    <t>Página 3 de 3</t>
  </si>
  <si>
    <t xml:space="preserve">Estado Analítico del Ejercicio del Presupuesto de Egresos
Clasificación por Objeto del Gasto (Capítulo y Concepto)
DEL 01 DE ENERO AL 31 DE MARZO DE 2020.
</t>
  </si>
  <si>
    <t xml:space="preserve">
Concepto
</t>
  </si>
  <si>
    <t>Ampliaciones / (Reducciones)</t>
  </si>
  <si>
    <t>SERVICIOS PERSONALES</t>
  </si>
  <si>
    <t>$1,215,721,235.00</t>
  </si>
  <si>
    <t>$0.00</t>
  </si>
  <si>
    <t>$275,257,371.47</t>
  </si>
  <si>
    <t>$248,635,263.91</t>
  </si>
  <si>
    <t>$940,463,863.53</t>
  </si>
  <si>
    <t>REMUNERACIONES AL PERSONAL DE CARÁCTER PERMANENTE</t>
  </si>
  <si>
    <t>$699,597,111.00</t>
  </si>
  <si>
    <t>-$3,198,577.00</t>
  </si>
  <si>
    <t>$696,398,534.00</t>
  </si>
  <si>
    <t>$160,529,021.74</t>
  </si>
  <si>
    <t>$535,869,512.26</t>
  </si>
  <si>
    <t>REMUNERACIONES AL PERSONAL DE CARÁCTER TRANSITORIO</t>
  </si>
  <si>
    <t>$73,389,197.00</t>
  </si>
  <si>
    <t>$126,512.00</t>
  </si>
  <si>
    <t>$73,515,709.00</t>
  </si>
  <si>
    <t>$17,662,878.98</t>
  </si>
  <si>
    <t>$17,563,323.27</t>
  </si>
  <si>
    <t>$55,852,830.02</t>
  </si>
  <si>
    <t>REMUNERACIONES ADICIONALES Y ESPECIALES</t>
  </si>
  <si>
    <t>$163,216,875.00</t>
  </si>
  <si>
    <t>-$645,273.00</t>
  </si>
  <si>
    <t>$162,571,602.00</t>
  </si>
  <si>
    <t>$38,283,491.00</t>
  </si>
  <si>
    <t>$21,490,433.04</t>
  </si>
  <si>
    <t>$124,288,111.00</t>
  </si>
  <si>
    <t>SEGURIDAD SOCIAL</t>
  </si>
  <si>
    <t>$92,695,056.00</t>
  </si>
  <si>
    <t>$985,179.00</t>
  </si>
  <si>
    <t>$93,680,235.00</t>
  </si>
  <si>
    <t>$20,733,068.99</t>
  </si>
  <si>
    <t>$13,700,918.37</t>
  </si>
  <si>
    <t>$72,947,166.01</t>
  </si>
  <si>
    <t>OTRAS PRESTACIONES SOCIALES Y ECONOMICAS</t>
  </si>
  <si>
    <t>$186,822,996.00</t>
  </si>
  <si>
    <t>$2,732,159.00</t>
  </si>
  <si>
    <t>$189,555,155.00</t>
  </si>
  <si>
    <t>$38,048,910.76</t>
  </si>
  <si>
    <t>$35,351,567.49</t>
  </si>
  <si>
    <t>$151,506,244.24</t>
  </si>
  <si>
    <t>MATERIALES Y SUMINISTROS</t>
  </si>
  <si>
    <t>$249,771,847.00</t>
  </si>
  <si>
    <t>-$8,017,449.00</t>
  </si>
  <si>
    <t>$241,754,398.00</t>
  </si>
  <si>
    <t>$44,956,945.63</t>
  </si>
  <si>
    <t>$33,024,058.32</t>
  </si>
  <si>
    <t>$196,797,452.37</t>
  </si>
  <si>
    <t>MATERIALES DE ADMINISTRACION, EMISION DE DOCUMENTOS Y ARTICULOS OFICIALES</t>
  </si>
  <si>
    <t>$14,865,150.00</t>
  </si>
  <si>
    <t>$2,006,503.00</t>
  </si>
  <si>
    <t>$16,871,653.00</t>
  </si>
  <si>
    <t>$3,495,133.14</t>
  </si>
  <si>
    <t>$3,134,313.28</t>
  </si>
  <si>
    <t>$13,376,519.86</t>
  </si>
  <si>
    <t>ALIMENTOS Y UTENSILIOS</t>
  </si>
  <si>
    <t>$18,928,314.00</t>
  </si>
  <si>
    <t>$4,619,674.00</t>
  </si>
  <si>
    <t>$23,547,988.00</t>
  </si>
  <si>
    <t>$5,309,934.13</t>
  </si>
  <si>
    <t>$4,443,951.55</t>
  </si>
  <si>
    <t>$18,238,053.87</t>
  </si>
  <si>
    <t>MATERIALES Y ARTICULOS DE CONSTRUCCION Y DE REPARACION</t>
  </si>
  <si>
    <t>$128,964,926.00</t>
  </si>
  <si>
    <t>-$18,817,028.00</t>
  </si>
  <si>
    <t>$110,147,898.00</t>
  </si>
  <si>
    <t>$16,783,605.91</t>
  </si>
  <si>
    <t>$10,604,767.78</t>
  </si>
  <si>
    <t>$93,364,292.09</t>
  </si>
  <si>
    <t>PRODUCTOS QUIMICOS, FARMACEUTICOS Y DE LABORATORIO</t>
  </si>
  <si>
    <t>$8,004,800.00</t>
  </si>
  <si>
    <t>$3,305,082.00</t>
  </si>
  <si>
    <t>$11,309,882.00</t>
  </si>
  <si>
    <t>$2,235,188.68</t>
  </si>
  <si>
    <t>$1,145,229.88</t>
  </si>
  <si>
    <t>$9,074,693.32</t>
  </si>
  <si>
    <t>COMBUSTIBLES, LUBRICANTES Y ADITIVOS</t>
  </si>
  <si>
    <t>$69,934,960.00</t>
  </si>
  <si>
    <t>-$268,882.00</t>
  </si>
  <si>
    <t>$69,666,078.00</t>
  </si>
  <si>
    <t>$14,820,215.33</t>
  </si>
  <si>
    <t>$11,781,029.53</t>
  </si>
  <si>
    <t>$54,845,862.67</t>
  </si>
  <si>
    <t>VESTUARIO, BLANCOS, PRENDAS DE PROTECCION Y ARTICULOS DEPORTIVOS</t>
  </si>
  <si>
    <t>$3,916,645.00</t>
  </si>
  <si>
    <t>$164,595.00</t>
  </si>
  <si>
    <t>$4,081,240.00</t>
  </si>
  <si>
    <t>$788,793.30</t>
  </si>
  <si>
    <t>$527,803.66</t>
  </si>
  <si>
    <t>$3,292,446.70</t>
  </si>
  <si>
    <t>HERRAMIENTAS, REFACCIONES Y ACCESORIOS MENORES</t>
  </si>
  <si>
    <t>$5,157,052.00</t>
  </si>
  <si>
    <t>$972,607.00</t>
  </si>
  <si>
    <t>$6,129,659.00</t>
  </si>
  <si>
    <t>$1,524,075.14</t>
  </si>
  <si>
    <t>$1,386,962.64</t>
  </si>
  <si>
    <t>$4,605,583.86</t>
  </si>
  <si>
    <t>SERVICIOS GENERALES</t>
  </si>
  <si>
    <t>$1,030,396,823.00</t>
  </si>
  <si>
    <t>$17,275,986.00</t>
  </si>
  <si>
    <t>$1,047,672,809.00</t>
  </si>
  <si>
    <t>$277,115,200.27</t>
  </si>
  <si>
    <t>$246,517,660.10</t>
  </si>
  <si>
    <t>$770,557,608.73</t>
  </si>
  <si>
    <t>SERVICIOS BÁSICOS</t>
  </si>
  <si>
    <t>$336,685,023.00</t>
  </si>
  <si>
    <t>-$55,150,642.00</t>
  </si>
  <si>
    <t>$281,534,381.00</t>
  </si>
  <si>
    <t>$69,776,347.79</t>
  </si>
  <si>
    <t>$69,441,649.02</t>
  </si>
  <si>
    <t>$211,758,033.21</t>
  </si>
  <si>
    <t>SERVICIOS DE ARRENDAMIENTO</t>
  </si>
  <si>
    <t>$50,644,758.00</t>
  </si>
  <si>
    <t>$10,285,371.00</t>
  </si>
  <si>
    <t>$60,930,129.00</t>
  </si>
  <si>
    <t>$14,486,970.35</t>
  </si>
  <si>
    <t>$12,857,193.02</t>
  </si>
  <si>
    <t>$46,443,158.65</t>
  </si>
  <si>
    <t>SERVICIOS PROFESIONALES, CIENTIFICOS, TECNICOS Y OTROS SERVICIOS</t>
  </si>
  <si>
    <t>$158,821,391.00</t>
  </si>
  <si>
    <t>-$788,902.00</t>
  </si>
  <si>
    <t>$158,032,489.00</t>
  </si>
  <si>
    <t>$33,142,085.97</t>
  </si>
  <si>
    <t>$29,737,434.10</t>
  </si>
  <si>
    <t>$124,890,403.03</t>
  </si>
  <si>
    <t>SERVICIOS FINANCIEROS, BANCARIOS Y COMERCIALES</t>
  </si>
  <si>
    <t>$13,324,600.00</t>
  </si>
  <si>
    <t>$10,051,282.00</t>
  </si>
  <si>
    <t>$23,375,882.00</t>
  </si>
  <si>
    <t>$5,762,358.13</t>
  </si>
  <si>
    <t>$5,744,699.24</t>
  </si>
  <si>
    <t>$17,613,523.87</t>
  </si>
  <si>
    <t>SERVICIOS DE INSTALACION, REPARACION, MANTENIMIENTO Y CONSERVACION</t>
  </si>
  <si>
    <t>$318,064,445.00</t>
  </si>
  <si>
    <t>$18,966,745.00</t>
  </si>
  <si>
    <t>$337,031,190.00</t>
  </si>
  <si>
    <t>$56,218,832.10</t>
  </si>
  <si>
    <t>$36,873,255.71</t>
  </si>
  <si>
    <t>$280,812,357.90</t>
  </si>
  <si>
    <t>SERVICIOS DE COMUNICACIÓN SOCIAL Y PUBLICIDAD</t>
  </si>
  <si>
    <t>$73,635,487.00</t>
  </si>
  <si>
    <t>$5,849,820.00</t>
  </si>
  <si>
    <t>$79,485,307.00</t>
  </si>
  <si>
    <t>$30,768,802.32</t>
  </si>
  <si>
    <t>$25,438,522.08</t>
  </si>
  <si>
    <t>$48,716,504.68</t>
  </si>
  <si>
    <t>SERVICIOS DE TRASLADO Y VIATICOS</t>
  </si>
  <si>
    <t>$18,890,509.00</t>
  </si>
  <si>
    <t>-$7,349,154.00</t>
  </si>
  <si>
    <t>$11,541,355.00</t>
  </si>
  <si>
    <t>$600,042.93</t>
  </si>
  <si>
    <t>$551,246.98</t>
  </si>
  <si>
    <t>$10,941,312.07</t>
  </si>
  <si>
    <t>SERVICIOS OFICIALES</t>
  </si>
  <si>
    <t>$54,825,774.00</t>
  </si>
  <si>
    <t>$29,198,232.00</t>
  </si>
  <si>
    <t>$84,024,006.00</t>
  </si>
  <si>
    <t>$64,322,569.46</t>
  </si>
  <si>
    <t>$63,836,468.73</t>
  </si>
  <si>
    <t>$19,701,436.54</t>
  </si>
  <si>
    <t>$5,504,836.00</t>
  </si>
  <si>
    <t>$6,213,234.00</t>
  </si>
  <si>
    <t>$11,718,070.00</t>
  </si>
  <si>
    <t>$2,037,191.22</t>
  </si>
  <si>
    <t>$9,680,878.78</t>
  </si>
  <si>
    <t>TRANSFERENCIAS, ASIGNACIONES, SUBSIDIOS Y OTRAS AYUDAS</t>
  </si>
  <si>
    <t>$555,140,185.00</t>
  </si>
  <si>
    <t>$162,516,836.00</t>
  </si>
  <si>
    <t>$717,657,021.00</t>
  </si>
  <si>
    <t>$170,829,239.91</t>
  </si>
  <si>
    <t>$154,655,128.72</t>
  </si>
  <si>
    <t>$546,827,781.09</t>
  </si>
  <si>
    <t>TRANSFERENCIAS INTERNAS Y ASIGNACIONES AL SECTOR PÚBLICO</t>
  </si>
  <si>
    <t>$30,960,000.00</t>
  </si>
  <si>
    <t>$7,103,331.00</t>
  </si>
  <si>
    <t>$38,063,331.00</t>
  </si>
  <si>
    <t>$10,811,971.63</t>
  </si>
  <si>
    <t>$27,251,359.37</t>
  </si>
  <si>
    <t>SUBSIDIOS Y SUBVENCIONES</t>
  </si>
  <si>
    <t>$55,473,597.00</t>
  </si>
  <si>
    <t>$92,379,614.00</t>
  </si>
  <si>
    <t>$147,853,211.00</t>
  </si>
  <si>
    <t>$55,379,531.40</t>
  </si>
  <si>
    <t>$48,061,635.49</t>
  </si>
  <si>
    <t>$92,473,679.60</t>
  </si>
  <si>
    <t>AYUDAS SOCIALES</t>
  </si>
  <si>
    <t>$265,027,585.00</t>
  </si>
  <si>
    <t>$62,343,129.00</t>
  </si>
  <si>
    <t>$327,370,714.00</t>
  </si>
  <si>
    <t>$57,224,524.60</t>
  </si>
  <si>
    <t>$54,069,362.66</t>
  </si>
  <si>
    <t>$270,146,189.40</t>
  </si>
  <si>
    <t>PENSIONES Y JUBILACIONES</t>
  </si>
  <si>
    <t>$196,839,003.00</t>
  </si>
  <si>
    <t>$44,974,712.28</t>
  </si>
  <si>
    <t>$40,123,658.94</t>
  </si>
  <si>
    <t>$151,864,290.72</t>
  </si>
  <si>
    <t>DONATIVOS</t>
  </si>
  <si>
    <t>$6,840,000.00</t>
  </si>
  <si>
    <t>$690,762.00</t>
  </si>
  <si>
    <t>$7,530,762.00</t>
  </si>
  <si>
    <t>$2,438,500.00</t>
  </si>
  <si>
    <t>$1,588,500.00</t>
  </si>
  <si>
    <t>$5,092,262.00</t>
  </si>
  <si>
    <t>BIENES MUEBLES, INMUEBLES E INTANGIBLES</t>
  </si>
  <si>
    <t>$198,242,611.00</t>
  </si>
  <si>
    <t>$15,784,849.00</t>
  </si>
  <si>
    <t>$214,027,460.00</t>
  </si>
  <si>
    <t>$4,341,821.05</t>
  </si>
  <si>
    <t>$4,056,235.05</t>
  </si>
  <si>
    <t>$209,685,638.95</t>
  </si>
  <si>
    <t>MOBILIARIO Y EQUIPO DE ADMINISTRACION</t>
  </si>
  <si>
    <t>$50,381,128.00</t>
  </si>
  <si>
    <t>$1,210,100.00</t>
  </si>
  <si>
    <t>$51,591,228.00</t>
  </si>
  <si>
    <t>$260,022.66</t>
  </si>
  <si>
    <t>$192,336.66</t>
  </si>
  <si>
    <t>$51,331,205.34</t>
  </si>
  <si>
    <t>MOBILIARIO Y EQUIPO EDUCACIONAL Y RECREATIVO</t>
  </si>
  <si>
    <t>$517,023.00</t>
  </si>
  <si>
    <t>$251,320.03</t>
  </si>
  <si>
    <t>$265,702.97</t>
  </si>
  <si>
    <t>VEHICULOS Y EQUIPOS DE TRANSPORTE</t>
  </si>
  <si>
    <t>$4,287,660.00</t>
  </si>
  <si>
    <t>$13,042,049.00</t>
  </si>
  <si>
    <t>$17,329,709.00</t>
  </si>
  <si>
    <t>$3,775,532.01</t>
  </si>
  <si>
    <t>$3,557,632.01</t>
  </si>
  <si>
    <t>$13,554,176.99</t>
  </si>
  <si>
    <t>MAQUINARIA, OTROS EQUIPOS Y HERRAMIENTAS</t>
  </si>
  <si>
    <t>$143,374,123.00</t>
  </si>
  <si>
    <t>$291,716.00</t>
  </si>
  <si>
    <t>$143,665,839.00</t>
  </si>
  <si>
    <t>$47,658.07</t>
  </si>
  <si>
    <t>$143,618,180.93</t>
  </si>
  <si>
    <t>ACTIVOS INTANGIBLES</t>
  </si>
  <si>
    <t>$199,700.00</t>
  </si>
  <si>
    <t>$723,961.00</t>
  </si>
  <si>
    <t>$923,661.00</t>
  </si>
  <si>
    <t>$7,288.28</t>
  </si>
  <si>
    <t>$916,372.72</t>
  </si>
  <si>
    <t>INVERSION PUBLICA</t>
  </si>
  <si>
    <t>$230,307,653.00</t>
  </si>
  <si>
    <t>$336,937,288.00</t>
  </si>
  <si>
    <t>$567,244,941.00</t>
  </si>
  <si>
    <t>$40,392,742.66</t>
  </si>
  <si>
    <t>$37,213,594.27</t>
  </si>
  <si>
    <t>$526,852,198.34</t>
  </si>
  <si>
    <t>OBRA PUBLICA EN BIENES DE DOMINIO PUBLICO</t>
  </si>
  <si>
    <t>$314,337,307.00</t>
  </si>
  <si>
    <t>$544,644,960.00</t>
  </si>
  <si>
    <t>$39,848,570.50</t>
  </si>
  <si>
    <t>$37,169,784.61</t>
  </si>
  <si>
    <t>$504,796,389.50</t>
  </si>
  <si>
    <t>OBRA PUBLICA EN BIENES PROPIOS</t>
  </si>
  <si>
    <t>$22,599,981.00</t>
  </si>
  <si>
    <t>$544,172.16</t>
  </si>
  <si>
    <t>$43,809.66</t>
  </si>
  <si>
    <t>$22,055,808.84</t>
  </si>
  <si>
    <t>INVERSIONES FINANCIERAS Y OTRAS PROVISIONES</t>
  </si>
  <si>
    <t>$105,582,472.00</t>
  </si>
  <si>
    <t>$4,250,000.00</t>
  </si>
  <si>
    <t>$109,832,472.00</t>
  </si>
  <si>
    <t>$9,755,396.64</t>
  </si>
  <si>
    <t>$6,509,368.59</t>
  </si>
  <si>
    <t>$100,077,075.36</t>
  </si>
  <si>
    <t>INVERSIONES EN FIDEICOMISOS, MANDATOS Y OTROS ANÁLOGOS</t>
  </si>
  <si>
    <t>$41,582,472.00</t>
  </si>
  <si>
    <t>$31,827,075.36</t>
  </si>
  <si>
    <t>PROVISIONES PARA CONTINGENCIAS Y OTRAS EROGACIONES ESPECIALES</t>
  </si>
  <si>
    <t>$64,000,000.00</t>
  </si>
  <si>
    <t>$68,250,000.00</t>
  </si>
  <si>
    <t>DEUDA PUBLICA</t>
  </si>
  <si>
    <t>$78,904,630.00</t>
  </si>
  <si>
    <t>$77,260,059.58</t>
  </si>
  <si>
    <t>$1,644,570.42</t>
  </si>
  <si>
    <t>ADEUDOS DE EJERCICIOS FISCALES ANTERIORES (ADEFAS)</t>
  </si>
  <si>
    <t>$3,585,162,826.00</t>
  </si>
  <si>
    <t>$607,652,140.00</t>
  </si>
  <si>
    <t>$4,192,814,966.00</t>
  </si>
  <si>
    <t>$899,908,777.21</t>
  </si>
  <si>
    <t>$807,871,368.54</t>
  </si>
  <si>
    <t>$3,292,906,188.79</t>
  </si>
  <si>
    <t>Página 4 de 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</si>
</sst>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  <numFmt numFmtId="172" formatCode="[$$-80A]#,##0.00"/>
  </numFmts>
  <fonts count="51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Exo 2"/>
      <family val="0"/>
    </font>
    <font>
      <b/>
      <sz val="11"/>
      <color indexed="8"/>
      <name val="ARIAL"/>
      <family val="0"/>
    </font>
    <font>
      <b/>
      <sz val="10"/>
      <color indexed="8"/>
      <name val="Exo 2"/>
      <family val="0"/>
    </font>
    <font>
      <sz val="10"/>
      <color indexed="8"/>
      <name val="Exo 2"/>
      <family val="0"/>
    </font>
    <font>
      <sz val="8"/>
      <color indexed="8"/>
      <name val="Exo 2"/>
      <family val="0"/>
    </font>
    <font>
      <b/>
      <sz val="8"/>
      <color indexed="8"/>
      <name val="Times New Roman"/>
      <family val="0"/>
    </font>
    <font>
      <b/>
      <sz val="8"/>
      <color indexed="8"/>
      <name val="exo 2"/>
      <family val="0"/>
    </font>
    <font>
      <b/>
      <sz val="10"/>
      <color indexed="8"/>
      <name val="Calibri"/>
      <family val="0"/>
    </font>
    <font>
      <sz val="11"/>
      <color indexed="8"/>
      <name val="exo 2"/>
      <family val="0"/>
    </font>
    <font>
      <b/>
      <sz val="9"/>
      <color indexed="8"/>
      <name val="exo 2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3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96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2" fillId="34" borderId="22" xfId="0" applyFont="1" applyFill="1" applyBorder="1" applyAlignment="1">
      <alignment horizontal="center" vertical="top" wrapText="1" readingOrder="1"/>
    </xf>
    <xf numFmtId="0" fontId="2" fillId="34" borderId="23" xfId="0" applyFont="1" applyFill="1" applyBorder="1" applyAlignment="1">
      <alignment horizontal="center" vertical="top" wrapText="1" readingOrder="1"/>
    </xf>
    <xf numFmtId="0" fontId="2" fillId="34" borderId="24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25" xfId="0" applyFont="1" applyFill="1" applyBorder="1" applyAlignment="1">
      <alignment horizontal="center" vertical="top" wrapText="1" readingOrder="1"/>
    </xf>
    <xf numFmtId="0" fontId="2" fillId="34" borderId="26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2" fillId="34" borderId="27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22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 readingOrder="1"/>
    </xf>
    <xf numFmtId="0" fontId="25" fillId="0" borderId="0" xfId="0" applyFont="1" applyAlignment="1">
      <alignment horizontal="center" vertical="top" wrapText="1" readingOrder="1"/>
    </xf>
    <xf numFmtId="0" fontId="26" fillId="0" borderId="0" xfId="0" applyFont="1" applyAlignment="1">
      <alignment horizontal="left" vertical="top"/>
    </xf>
    <xf numFmtId="172" fontId="27" fillId="0" borderId="0" xfId="0" applyNumberFormat="1" applyFont="1" applyAlignment="1">
      <alignment horizontal="right" vertical="top"/>
    </xf>
    <xf numFmtId="172" fontId="27" fillId="0" borderId="0" xfId="0" applyNumberFormat="1" applyFont="1" applyAlignment="1">
      <alignment horizontal="right" vertical="top"/>
    </xf>
    <xf numFmtId="4" fontId="27" fillId="0" borderId="0" xfId="0" applyNumberFormat="1" applyFont="1" applyAlignment="1">
      <alignment horizontal="right" vertical="top"/>
    </xf>
    <xf numFmtId="0" fontId="25" fillId="0" borderId="0" xfId="0" applyFont="1" applyAlignment="1">
      <alignment horizontal="left" vertical="top" wrapText="1" readingOrder="1"/>
    </xf>
    <xf numFmtId="172" fontId="28" fillId="0" borderId="0" xfId="0" applyNumberFormat="1" applyFont="1" applyAlignment="1">
      <alignment horizontal="right" vertical="top"/>
    </xf>
    <xf numFmtId="172" fontId="28" fillId="0" borderId="0" xfId="0" applyNumberFormat="1" applyFont="1" applyAlignment="1">
      <alignment horizontal="right" vertical="top"/>
    </xf>
    <xf numFmtId="172" fontId="28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/>
    </xf>
    <xf numFmtId="172" fontId="29" fillId="0" borderId="0" xfId="0" applyNumberFormat="1" applyFont="1" applyAlignment="1">
      <alignment horizontal="right" vertical="top"/>
    </xf>
    <xf numFmtId="172" fontId="29" fillId="0" borderId="0" xfId="0" applyNumberFormat="1" applyFont="1" applyAlignment="1">
      <alignment horizontal="right" vertical="top"/>
    </xf>
    <xf numFmtId="0" fontId="26" fillId="0" borderId="0" xfId="0" applyFont="1" applyAlignment="1">
      <alignment horizontal="right" vertical="top"/>
    </xf>
    <xf numFmtId="0" fontId="23" fillId="0" borderId="0" xfId="0" applyFont="1" applyAlignment="1">
      <alignment horizontal="center" vertical="top" wrapText="1" readingOrder="1"/>
    </xf>
    <xf numFmtId="0" fontId="25" fillId="0" borderId="0" xfId="0" applyFont="1" applyAlignment="1">
      <alignment horizontal="left" vertical="top" wrapText="1"/>
    </xf>
    <xf numFmtId="0" fontId="26" fillId="0" borderId="0" xfId="0" applyFont="1" applyAlignment="1">
      <alignment horizontal="right" vertical="top" wrapText="1" readingOrder="1"/>
    </xf>
    <xf numFmtId="0" fontId="23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 vertical="top" wrapText="1" readingOrder="1"/>
    </xf>
    <xf numFmtId="0" fontId="30" fillId="0" borderId="0" xfId="0" applyFont="1" applyAlignment="1">
      <alignment horizontal="center" vertical="top" wrapText="1" readingOrder="1"/>
    </xf>
    <xf numFmtId="172" fontId="29" fillId="0" borderId="0" xfId="0" applyNumberFormat="1" applyFont="1" applyAlignment="1">
      <alignment horizontal="right" vertical="top" wrapText="1"/>
    </xf>
    <xf numFmtId="172" fontId="29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left" vertical="top" wrapText="1"/>
    </xf>
    <xf numFmtId="172" fontId="27" fillId="0" borderId="0" xfId="0" applyNumberFormat="1" applyFont="1" applyAlignment="1">
      <alignment horizontal="right" vertical="top" wrapText="1"/>
    </xf>
    <xf numFmtId="172" fontId="27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left" vertical="top" wrapText="1" readingOrder="1"/>
    </xf>
    <xf numFmtId="0" fontId="31" fillId="0" borderId="0" xfId="0" applyFont="1" applyAlignment="1">
      <alignment horizontal="left" vertical="top"/>
    </xf>
    <xf numFmtId="0" fontId="32" fillId="0" borderId="0" xfId="0" applyFont="1" applyAlignment="1">
      <alignment horizontal="center" vertical="top" wrapText="1" readingOrder="1"/>
    </xf>
    <xf numFmtId="0" fontId="33" fillId="0" borderId="0" xfId="0" applyFont="1" applyAlignment="1">
      <alignment horizontal="left" vertical="top" wrapText="1"/>
    </xf>
    <xf numFmtId="0" fontId="27" fillId="0" borderId="0" xfId="0" applyFont="1" applyAlignment="1">
      <alignment horizontal="right" vertical="top"/>
    </xf>
    <xf numFmtId="0" fontId="27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0</xdr:colOff>
      <xdr:row>5</xdr:row>
      <xdr:rowOff>209550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8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2</xdr:col>
      <xdr:colOff>76200</xdr:colOff>
      <xdr:row>5</xdr:row>
      <xdr:rowOff>180975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</xdr:row>
      <xdr:rowOff>104775</xdr:rowOff>
    </xdr:from>
    <xdr:to>
      <xdr:col>21</xdr:col>
      <xdr:colOff>647700</xdr:colOff>
      <xdr:row>5</xdr:row>
      <xdr:rowOff>247650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190500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790575</xdr:colOff>
      <xdr:row>5</xdr:row>
      <xdr:rowOff>76200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26</xdr:col>
      <xdr:colOff>0</xdr:colOff>
      <xdr:row>5</xdr:row>
      <xdr:rowOff>76200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657225</xdr:colOff>
      <xdr:row>3</xdr:row>
      <xdr:rowOff>704850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47625</xdr:colOff>
      <xdr:row>3</xdr:row>
      <xdr:rowOff>704850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7"/>
  <sheetViews>
    <sheetView showGridLines="0" showOutlineSymbols="0" view="pageBreakPreview" zoomScaleSheetLayoutView="100" zoomScalePageLayoutView="0" workbookViewId="0" topLeftCell="A1">
      <selection activeCell="H6" sqref="H6:K6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60" t="s">
        <v>39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2"/>
    </row>
    <row r="3" spans="3:24" ht="12.75" customHeight="1"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5"/>
    </row>
    <row r="4" spans="3:24" ht="16.5" customHeight="1">
      <c r="C4" s="66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8"/>
    </row>
    <row r="5" spans="3:24" ht="18.75" customHeight="1">
      <c r="C5" s="84" t="s">
        <v>28</v>
      </c>
      <c r="D5" s="85"/>
      <c r="E5" s="85"/>
      <c r="F5" s="85"/>
      <c r="G5" s="86"/>
      <c r="H5" s="70" t="s">
        <v>25</v>
      </c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2"/>
      <c r="W5" s="73" t="s">
        <v>5</v>
      </c>
      <c r="X5" s="74"/>
    </row>
    <row r="6" spans="3:24" ht="26.25" customHeight="1">
      <c r="C6" s="87"/>
      <c r="D6" s="88"/>
      <c r="E6" s="88"/>
      <c r="F6" s="88"/>
      <c r="G6" s="89"/>
      <c r="H6" s="54" t="s">
        <v>0</v>
      </c>
      <c r="I6" s="55"/>
      <c r="J6" s="55"/>
      <c r="K6" s="56"/>
      <c r="L6" s="57" t="s">
        <v>1</v>
      </c>
      <c r="M6" s="58"/>
      <c r="N6" s="59"/>
      <c r="O6" s="57" t="s">
        <v>2</v>
      </c>
      <c r="P6" s="58"/>
      <c r="Q6" s="59"/>
      <c r="R6" s="69" t="s">
        <v>3</v>
      </c>
      <c r="S6" s="69"/>
      <c r="T6" s="69"/>
      <c r="U6" s="54" t="s">
        <v>4</v>
      </c>
      <c r="V6" s="56"/>
      <c r="W6" s="75"/>
      <c r="X6" s="76"/>
    </row>
    <row r="7" spans="3:24" ht="18" customHeight="1">
      <c r="C7" s="90"/>
      <c r="D7" s="91"/>
      <c r="E7" s="91"/>
      <c r="F7" s="91"/>
      <c r="G7" s="92"/>
      <c r="H7" s="57" t="s">
        <v>6</v>
      </c>
      <c r="I7" s="58"/>
      <c r="J7" s="58"/>
      <c r="K7" s="30"/>
      <c r="L7" s="57" t="s">
        <v>7</v>
      </c>
      <c r="M7" s="58"/>
      <c r="N7" s="30"/>
      <c r="O7" s="57" t="s">
        <v>8</v>
      </c>
      <c r="P7" s="58"/>
      <c r="Q7" s="59"/>
      <c r="R7" s="57" t="s">
        <v>9</v>
      </c>
      <c r="S7" s="58"/>
      <c r="T7" s="59"/>
      <c r="U7" s="57" t="s">
        <v>10</v>
      </c>
      <c r="V7" s="59"/>
      <c r="W7" s="77" t="s">
        <v>24</v>
      </c>
      <c r="X7" s="78"/>
    </row>
    <row r="8" spans="3:26" ht="15" customHeight="1">
      <c r="C8" s="79" t="s">
        <v>12</v>
      </c>
      <c r="D8" s="80"/>
      <c r="E8" s="80"/>
      <c r="F8" s="80"/>
      <c r="G8" s="10"/>
      <c r="H8" s="11"/>
      <c r="I8" s="81">
        <v>1085668450</v>
      </c>
      <c r="J8" s="81"/>
      <c r="K8" s="12"/>
      <c r="L8" s="11"/>
      <c r="M8" s="81">
        <v>89354658.44</v>
      </c>
      <c r="N8" s="83"/>
      <c r="O8" s="82">
        <f>I8+M8</f>
        <v>1175023108.44</v>
      </c>
      <c r="P8" s="81"/>
      <c r="Q8" s="83"/>
      <c r="R8" s="82">
        <v>530569629.44</v>
      </c>
      <c r="S8" s="81"/>
      <c r="T8" s="83"/>
      <c r="U8" s="11"/>
      <c r="V8" s="40">
        <v>530569629.44</v>
      </c>
      <c r="W8" s="82">
        <f>V8-I8</f>
        <v>-555098820.56</v>
      </c>
      <c r="X8" s="83"/>
      <c r="Y8" s="9"/>
      <c r="Z8" s="9"/>
    </row>
    <row r="9" spans="3:26" ht="15" customHeight="1">
      <c r="C9" s="46" t="s">
        <v>13</v>
      </c>
      <c r="D9" s="47"/>
      <c r="E9" s="47"/>
      <c r="F9" s="47"/>
      <c r="G9" s="13"/>
      <c r="H9" s="14"/>
      <c r="I9" s="48">
        <v>0</v>
      </c>
      <c r="J9" s="48"/>
      <c r="K9" s="15"/>
      <c r="L9" s="14"/>
      <c r="M9" s="48">
        <v>0</v>
      </c>
      <c r="N9" s="49"/>
      <c r="O9" s="95">
        <v>0</v>
      </c>
      <c r="P9" s="48"/>
      <c r="Q9" s="49"/>
      <c r="R9" s="95">
        <v>0</v>
      </c>
      <c r="S9" s="48"/>
      <c r="T9" s="49"/>
      <c r="U9" s="14"/>
      <c r="V9" s="40">
        <v>0</v>
      </c>
      <c r="W9" s="93">
        <f aca="true" t="shared" si="0" ref="W9:W17">V9-I9</f>
        <v>0</v>
      </c>
      <c r="X9" s="94"/>
      <c r="Y9" s="9"/>
      <c r="Z9" s="9"/>
    </row>
    <row r="10" spans="3:26" ht="15" customHeight="1">
      <c r="C10" s="46" t="s">
        <v>14</v>
      </c>
      <c r="D10" s="47"/>
      <c r="E10" s="47"/>
      <c r="F10" s="47"/>
      <c r="G10" s="13"/>
      <c r="H10" s="14"/>
      <c r="I10" s="48">
        <v>0</v>
      </c>
      <c r="J10" s="48"/>
      <c r="K10" s="15"/>
      <c r="L10" s="14"/>
      <c r="M10" s="48">
        <v>0</v>
      </c>
      <c r="N10" s="49"/>
      <c r="O10" s="95">
        <f>I10+M10</f>
        <v>0</v>
      </c>
      <c r="P10" s="48"/>
      <c r="Q10" s="49"/>
      <c r="R10" s="95">
        <v>0</v>
      </c>
      <c r="S10" s="48"/>
      <c r="T10" s="49"/>
      <c r="U10" s="14"/>
      <c r="V10" s="40">
        <v>0</v>
      </c>
      <c r="W10" s="93">
        <f t="shared" si="0"/>
        <v>0</v>
      </c>
      <c r="X10" s="94"/>
      <c r="Y10" s="9"/>
      <c r="Z10" s="9"/>
    </row>
    <row r="11" spans="3:26" ht="15" customHeight="1">
      <c r="C11" s="46" t="s">
        <v>15</v>
      </c>
      <c r="D11" s="47"/>
      <c r="E11" s="47"/>
      <c r="F11" s="47"/>
      <c r="G11" s="13"/>
      <c r="H11" s="14"/>
      <c r="I11" s="48">
        <v>249327156</v>
      </c>
      <c r="J11" s="48"/>
      <c r="K11" s="15"/>
      <c r="L11" s="14"/>
      <c r="M11" s="48">
        <v>119356.07</v>
      </c>
      <c r="N11" s="49"/>
      <c r="O11" s="95">
        <f>I11+M11</f>
        <v>249446512.07</v>
      </c>
      <c r="P11" s="48"/>
      <c r="Q11" s="49"/>
      <c r="R11" s="95">
        <v>59693594.07</v>
      </c>
      <c r="S11" s="48"/>
      <c r="T11" s="49"/>
      <c r="U11" s="14"/>
      <c r="V11" s="40">
        <v>59693594.07</v>
      </c>
      <c r="W11" s="95">
        <f>V11-I11</f>
        <v>-189633561.93</v>
      </c>
      <c r="X11" s="49"/>
      <c r="Y11" s="9"/>
      <c r="Z11" s="9"/>
    </row>
    <row r="12" spans="3:26" ht="15" customHeight="1">
      <c r="C12" s="46" t="s">
        <v>16</v>
      </c>
      <c r="D12" s="47"/>
      <c r="E12" s="47"/>
      <c r="F12" s="47"/>
      <c r="G12" s="13"/>
      <c r="H12" s="14"/>
      <c r="I12" s="48">
        <v>46126482</v>
      </c>
      <c r="J12" s="48"/>
      <c r="K12" s="15"/>
      <c r="L12" s="14"/>
      <c r="M12" s="48">
        <v>4884798.54</v>
      </c>
      <c r="N12" s="49"/>
      <c r="O12" s="96"/>
      <c r="P12" s="96"/>
      <c r="Q12" s="35">
        <f>I12+M12</f>
        <v>51011280.54</v>
      </c>
      <c r="R12" s="48">
        <v>14647168.54</v>
      </c>
      <c r="S12" s="48"/>
      <c r="T12" s="49"/>
      <c r="U12" s="14"/>
      <c r="V12" s="40">
        <v>14647168.54</v>
      </c>
      <c r="W12" s="95">
        <f>V12-I12</f>
        <v>-31479313.46</v>
      </c>
      <c r="X12" s="49"/>
      <c r="Y12" s="9"/>
      <c r="Z12" s="9"/>
    </row>
    <row r="13" spans="3:26" ht="15" customHeight="1">
      <c r="C13" s="46" t="s">
        <v>17</v>
      </c>
      <c r="D13" s="47"/>
      <c r="E13" s="47"/>
      <c r="F13" s="47"/>
      <c r="G13" s="13"/>
      <c r="H13" s="14"/>
      <c r="I13" s="48">
        <v>10926669</v>
      </c>
      <c r="J13" s="48"/>
      <c r="K13" s="15"/>
      <c r="L13" s="14"/>
      <c r="M13" s="48">
        <v>-517615.02</v>
      </c>
      <c r="N13" s="49"/>
      <c r="O13" s="95">
        <f>I13+M13</f>
        <v>10409053.98</v>
      </c>
      <c r="P13" s="48"/>
      <c r="Q13" s="49"/>
      <c r="R13" s="95">
        <v>2592801.98</v>
      </c>
      <c r="S13" s="48"/>
      <c r="T13" s="49"/>
      <c r="U13" s="14"/>
      <c r="V13" s="40">
        <v>2592801.98</v>
      </c>
      <c r="W13" s="95">
        <f>V13-I13</f>
        <v>-8333867.02</v>
      </c>
      <c r="X13" s="49"/>
      <c r="Y13" s="9"/>
      <c r="Z13" s="9"/>
    </row>
    <row r="14" spans="3:26" ht="24.75" customHeight="1">
      <c r="C14" s="46" t="s">
        <v>33</v>
      </c>
      <c r="D14" s="47"/>
      <c r="E14" s="47"/>
      <c r="F14" s="47"/>
      <c r="G14" s="13"/>
      <c r="H14" s="14"/>
      <c r="I14" s="48">
        <v>0</v>
      </c>
      <c r="J14" s="48"/>
      <c r="K14" s="15"/>
      <c r="L14" s="14"/>
      <c r="M14" s="48">
        <v>0</v>
      </c>
      <c r="N14" s="49"/>
      <c r="O14" s="95">
        <v>0</v>
      </c>
      <c r="P14" s="48"/>
      <c r="Q14" s="49"/>
      <c r="R14" s="95">
        <v>0</v>
      </c>
      <c r="S14" s="48"/>
      <c r="T14" s="49"/>
      <c r="U14" s="14"/>
      <c r="V14" s="40">
        <v>0</v>
      </c>
      <c r="W14" s="95">
        <f t="shared" si="0"/>
        <v>0</v>
      </c>
      <c r="X14" s="49"/>
      <c r="Y14" s="9"/>
      <c r="Z14" s="9"/>
    </row>
    <row r="15" spans="3:26" ht="36" customHeight="1">
      <c r="C15" s="46" t="s">
        <v>34</v>
      </c>
      <c r="D15" s="47"/>
      <c r="E15" s="47"/>
      <c r="F15" s="47"/>
      <c r="G15" s="13"/>
      <c r="H15" s="14"/>
      <c r="I15" s="48">
        <v>2193114069</v>
      </c>
      <c r="J15" s="48"/>
      <c r="K15" s="15"/>
      <c r="L15" s="14"/>
      <c r="M15" s="48">
        <v>-33297865.69</v>
      </c>
      <c r="N15" s="49"/>
      <c r="O15" s="96"/>
      <c r="P15" s="96"/>
      <c r="Q15" s="35">
        <f>I15+M15</f>
        <v>2159816203.31</v>
      </c>
      <c r="R15" s="48">
        <v>479552381.31</v>
      </c>
      <c r="S15" s="48"/>
      <c r="T15" s="49"/>
      <c r="U15" s="14"/>
      <c r="V15" s="40">
        <v>479552381.31</v>
      </c>
      <c r="W15" s="95">
        <f>V15-I15</f>
        <v>-1713561687.69</v>
      </c>
      <c r="X15" s="49"/>
      <c r="Y15" s="9"/>
      <c r="Z15" s="9"/>
    </row>
    <row r="16" spans="3:26" s="44" customFormat="1" ht="26.25" customHeight="1">
      <c r="C16" s="118" t="s">
        <v>35</v>
      </c>
      <c r="D16" s="119"/>
      <c r="E16" s="119"/>
      <c r="F16" s="119"/>
      <c r="G16" s="28"/>
      <c r="H16" s="25"/>
      <c r="I16" s="50">
        <v>0</v>
      </c>
      <c r="J16" s="50"/>
      <c r="K16" s="24"/>
      <c r="L16" s="25"/>
      <c r="M16" s="50">
        <v>0</v>
      </c>
      <c r="N16" s="51"/>
      <c r="O16" s="125">
        <v>0</v>
      </c>
      <c r="P16" s="50"/>
      <c r="Q16" s="51"/>
      <c r="R16" s="125">
        <v>0</v>
      </c>
      <c r="S16" s="50"/>
      <c r="T16" s="51"/>
      <c r="U16" s="25"/>
      <c r="V16" s="40">
        <v>0</v>
      </c>
      <c r="W16" s="125">
        <f>V16-I16</f>
        <v>0</v>
      </c>
      <c r="X16" s="51"/>
      <c r="Y16" s="9"/>
      <c r="Z16" s="9"/>
    </row>
    <row r="17" spans="3:26" ht="15" customHeight="1">
      <c r="C17" s="122" t="s">
        <v>18</v>
      </c>
      <c r="D17" s="123"/>
      <c r="E17" s="123"/>
      <c r="F17" s="123"/>
      <c r="G17" s="18"/>
      <c r="H17" s="19"/>
      <c r="I17" s="52">
        <v>0</v>
      </c>
      <c r="J17" s="52"/>
      <c r="K17" s="21"/>
      <c r="L17" s="19"/>
      <c r="M17" s="52">
        <v>0</v>
      </c>
      <c r="N17" s="53"/>
      <c r="O17" s="138">
        <v>0</v>
      </c>
      <c r="P17" s="52"/>
      <c r="Q17" s="53"/>
      <c r="R17" s="138">
        <v>0</v>
      </c>
      <c r="S17" s="52"/>
      <c r="T17" s="53"/>
      <c r="U17" s="14"/>
      <c r="V17" s="36">
        <v>0</v>
      </c>
      <c r="W17" s="152">
        <f t="shared" si="0"/>
        <v>0</v>
      </c>
      <c r="X17" s="153"/>
      <c r="Y17" s="9"/>
      <c r="Z17" s="9"/>
    </row>
    <row r="18" spans="1:25" ht="7.5" customHeight="1">
      <c r="A18" s="4"/>
      <c r="B18" s="4"/>
      <c r="C18" s="107" t="s">
        <v>19</v>
      </c>
      <c r="D18" s="108"/>
      <c r="E18" s="108"/>
      <c r="F18" s="108"/>
      <c r="G18" s="2"/>
      <c r="H18" s="1"/>
      <c r="I18" s="111">
        <f>SUM(I15,I13,I12,I11,I10,I8)</f>
        <v>3585162826</v>
      </c>
      <c r="J18" s="111"/>
      <c r="K18" s="3"/>
      <c r="L18" s="1"/>
      <c r="M18" s="111">
        <f>M8+M11+M12+M13+M15</f>
        <v>60543332.34</v>
      </c>
      <c r="N18" s="3"/>
      <c r="O18" s="32">
        <f>SUM(O15,O13,O12,O11,O10,O8)</f>
        <v>1434878674.49</v>
      </c>
      <c r="P18" s="111">
        <f>O8+O10+O11+Q12+O13+Q15</f>
        <v>3645706158.34</v>
      </c>
      <c r="Q18" s="113"/>
      <c r="R18" s="147">
        <f>SUM(R15,R13,R12,R11,R8,R16)</f>
        <v>1087055575.3400002</v>
      </c>
      <c r="S18" s="111"/>
      <c r="T18" s="113"/>
      <c r="U18" s="1"/>
      <c r="V18" s="113">
        <f>SUM(V8+V11+V12+V13+V15)</f>
        <v>1087055575.34</v>
      </c>
      <c r="W18" s="154">
        <f>SUM(W16,W15,W12,W13,W11,W10,W8)</f>
        <v>-2498107250.66</v>
      </c>
      <c r="X18" s="155"/>
      <c r="Y18" s="9"/>
    </row>
    <row r="19" spans="3:24" s="4" customFormat="1" ht="7.5" customHeight="1">
      <c r="C19" s="109"/>
      <c r="D19" s="110"/>
      <c r="E19" s="110"/>
      <c r="F19" s="110"/>
      <c r="G19" s="6"/>
      <c r="H19" s="5"/>
      <c r="I19" s="112"/>
      <c r="J19" s="112"/>
      <c r="K19" s="7"/>
      <c r="L19" s="5"/>
      <c r="M19" s="112"/>
      <c r="N19" s="7"/>
      <c r="O19" s="33"/>
      <c r="P19" s="112"/>
      <c r="Q19" s="114"/>
      <c r="R19" s="148"/>
      <c r="S19" s="112"/>
      <c r="T19" s="114"/>
      <c r="U19" s="5"/>
      <c r="V19" s="114"/>
      <c r="W19" s="156"/>
      <c r="X19" s="157"/>
    </row>
    <row r="20" spans="9:24" s="4" customFormat="1" ht="6.75" customHeight="1">
      <c r="I20" s="29">
        <f>SUM(I15,I13,I12,I11,I10,I8)</f>
        <v>3585162826</v>
      </c>
      <c r="R20" s="100" t="s">
        <v>22</v>
      </c>
      <c r="S20" s="101"/>
      <c r="T20" s="101"/>
      <c r="U20" s="102"/>
      <c r="V20" s="103"/>
      <c r="W20" s="156"/>
      <c r="X20" s="157"/>
    </row>
    <row r="21" spans="16:24" s="4" customFormat="1" ht="7.5" customHeight="1">
      <c r="P21" s="29"/>
      <c r="R21" s="104"/>
      <c r="S21" s="105"/>
      <c r="T21" s="105"/>
      <c r="U21" s="105"/>
      <c r="V21" s="106"/>
      <c r="W21" s="158"/>
      <c r="X21" s="159"/>
    </row>
    <row r="22" spans="22:24" ht="15.75" customHeight="1">
      <c r="V22" s="9"/>
      <c r="X22" s="9"/>
    </row>
    <row r="23" spans="3:24" ht="18.75" customHeight="1">
      <c r="C23" s="84" t="s">
        <v>26</v>
      </c>
      <c r="D23" s="85"/>
      <c r="E23" s="85"/>
      <c r="F23" s="85"/>
      <c r="G23" s="86"/>
      <c r="H23" s="70" t="s">
        <v>25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84" t="s">
        <v>5</v>
      </c>
      <c r="X23" s="86"/>
    </row>
    <row r="24" spans="3:24" ht="24.75" customHeight="1">
      <c r="C24" s="87"/>
      <c r="D24" s="88"/>
      <c r="E24" s="88"/>
      <c r="F24" s="88"/>
      <c r="G24" s="89"/>
      <c r="H24" s="54" t="s">
        <v>0</v>
      </c>
      <c r="I24" s="55"/>
      <c r="J24" s="55"/>
      <c r="K24" s="56"/>
      <c r="L24" s="57" t="s">
        <v>1</v>
      </c>
      <c r="M24" s="58"/>
      <c r="N24" s="59"/>
      <c r="O24" s="57" t="s">
        <v>2</v>
      </c>
      <c r="P24" s="58"/>
      <c r="Q24" s="59"/>
      <c r="R24" s="57" t="s">
        <v>3</v>
      </c>
      <c r="S24" s="58"/>
      <c r="T24" s="59"/>
      <c r="U24" s="54" t="s">
        <v>4</v>
      </c>
      <c r="V24" s="56"/>
      <c r="W24" s="90"/>
      <c r="X24" s="92"/>
    </row>
    <row r="25" spans="3:24" ht="18" customHeight="1">
      <c r="C25" s="90"/>
      <c r="D25" s="91"/>
      <c r="E25" s="91"/>
      <c r="F25" s="91"/>
      <c r="G25" s="92"/>
      <c r="H25" s="57" t="s">
        <v>6</v>
      </c>
      <c r="I25" s="58"/>
      <c r="J25" s="58"/>
      <c r="K25" s="30"/>
      <c r="L25" s="57" t="s">
        <v>7</v>
      </c>
      <c r="M25" s="58"/>
      <c r="N25" s="30"/>
      <c r="O25" s="31"/>
      <c r="P25" s="58" t="s">
        <v>8</v>
      </c>
      <c r="Q25" s="59"/>
      <c r="R25" s="57" t="s">
        <v>9</v>
      </c>
      <c r="S25" s="58"/>
      <c r="T25" s="59"/>
      <c r="U25" s="57" t="s">
        <v>10</v>
      </c>
      <c r="V25" s="59"/>
      <c r="W25" s="139" t="s">
        <v>11</v>
      </c>
      <c r="X25" s="140"/>
    </row>
    <row r="26" spans="3:25" ht="12.75">
      <c r="C26" s="120" t="s">
        <v>20</v>
      </c>
      <c r="D26" s="121"/>
      <c r="E26" s="121"/>
      <c r="F26" s="121"/>
      <c r="G26" s="10"/>
      <c r="H26" s="115">
        <f>I18</f>
        <v>3585162826</v>
      </c>
      <c r="I26" s="116"/>
      <c r="J26" s="116"/>
      <c r="K26" s="27"/>
      <c r="L26" s="115">
        <f>M18</f>
        <v>60543332.34</v>
      </c>
      <c r="M26" s="116"/>
      <c r="N26" s="22"/>
      <c r="O26" s="23"/>
      <c r="P26" s="116">
        <f>P18</f>
        <v>3645706158.34</v>
      </c>
      <c r="Q26" s="124"/>
      <c r="R26" s="117">
        <f>SUM(R18)</f>
        <v>1087055575.3400002</v>
      </c>
      <c r="S26" s="117"/>
      <c r="T26" s="117"/>
      <c r="U26" s="97">
        <f>SUM(V18)</f>
        <v>1087055575.34</v>
      </c>
      <c r="V26" s="98"/>
      <c r="W26" s="10"/>
      <c r="X26" s="41">
        <f>W18</f>
        <v>-2498107250.66</v>
      </c>
      <c r="Y26" s="9"/>
    </row>
    <row r="27" spans="3:25" ht="12.75">
      <c r="C27" s="46" t="s">
        <v>12</v>
      </c>
      <c r="D27" s="47"/>
      <c r="E27" s="47"/>
      <c r="F27" s="47"/>
      <c r="G27" s="13"/>
      <c r="H27" s="125">
        <f>I8</f>
        <v>1085668450</v>
      </c>
      <c r="I27" s="50"/>
      <c r="J27" s="50"/>
      <c r="K27" s="28"/>
      <c r="L27" s="125">
        <f>M8</f>
        <v>89354658.44</v>
      </c>
      <c r="M27" s="50"/>
      <c r="N27" s="24"/>
      <c r="O27" s="25"/>
      <c r="P27" s="50">
        <f>H27+L27</f>
        <v>1175023108.44</v>
      </c>
      <c r="Q27" s="51"/>
      <c r="R27" s="48">
        <f>R8</f>
        <v>530569629.44</v>
      </c>
      <c r="S27" s="48"/>
      <c r="T27" s="48"/>
      <c r="U27" s="95">
        <f>V8</f>
        <v>530569629.44</v>
      </c>
      <c r="V27" s="49"/>
      <c r="W27" s="13"/>
      <c r="X27" s="42">
        <f>U27-H27</f>
        <v>-555098820.56</v>
      </c>
      <c r="Y27" s="9"/>
    </row>
    <row r="28" spans="3:25" ht="12.75">
      <c r="C28" s="46" t="s">
        <v>13</v>
      </c>
      <c r="D28" s="47"/>
      <c r="E28" s="47"/>
      <c r="F28" s="47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6" t="s">
        <v>14</v>
      </c>
      <c r="D29" s="47"/>
      <c r="E29" s="47"/>
      <c r="F29" s="47"/>
      <c r="G29" s="13"/>
      <c r="H29" s="125">
        <v>0</v>
      </c>
      <c r="I29" s="50"/>
      <c r="J29" s="50"/>
      <c r="K29" s="28"/>
      <c r="L29" s="125">
        <f>M10</f>
        <v>0</v>
      </c>
      <c r="M29" s="50"/>
      <c r="N29" s="24"/>
      <c r="O29" s="25"/>
      <c r="P29" s="50">
        <f>H29+L29</f>
        <v>0</v>
      </c>
      <c r="Q29" s="51"/>
      <c r="R29" s="48">
        <v>0</v>
      </c>
      <c r="S29" s="48"/>
      <c r="T29" s="48"/>
      <c r="U29" s="95">
        <v>0</v>
      </c>
      <c r="V29" s="49"/>
      <c r="W29" s="13"/>
      <c r="X29" s="42">
        <f>U29-H29</f>
        <v>0</v>
      </c>
      <c r="Y29" s="9"/>
    </row>
    <row r="30" spans="3:25" ht="12.75">
      <c r="C30" s="46" t="s">
        <v>15</v>
      </c>
      <c r="D30" s="47"/>
      <c r="E30" s="47"/>
      <c r="F30" s="47"/>
      <c r="G30" s="13"/>
      <c r="H30" s="125">
        <f>I11</f>
        <v>249327156</v>
      </c>
      <c r="I30" s="50"/>
      <c r="J30" s="50"/>
      <c r="K30" s="28"/>
      <c r="L30" s="95">
        <f>M11</f>
        <v>119356.07</v>
      </c>
      <c r="M30" s="48"/>
      <c r="N30" s="24"/>
      <c r="O30" s="25"/>
      <c r="P30" s="50">
        <f>H30+L30</f>
        <v>249446512.07</v>
      </c>
      <c r="Q30" s="51"/>
      <c r="R30" s="95">
        <f>R11</f>
        <v>59693594.07</v>
      </c>
      <c r="S30" s="48"/>
      <c r="T30" s="49"/>
      <c r="U30" s="95">
        <f>V11</f>
        <v>59693594.07</v>
      </c>
      <c r="V30" s="49"/>
      <c r="W30" s="13"/>
      <c r="X30" s="42">
        <f>U30-H30</f>
        <v>-189633561.93</v>
      </c>
      <c r="Y30" s="9"/>
    </row>
    <row r="31" spans="3:25" ht="12.75">
      <c r="C31" s="46" t="s">
        <v>16</v>
      </c>
      <c r="D31" s="47"/>
      <c r="E31" s="47"/>
      <c r="F31" s="47"/>
      <c r="G31" s="13"/>
      <c r="H31" s="125">
        <f>I12</f>
        <v>46126482</v>
      </c>
      <c r="I31" s="50"/>
      <c r="J31" s="50"/>
      <c r="K31" s="28"/>
      <c r="L31" s="95">
        <f>M12</f>
        <v>4884798.54</v>
      </c>
      <c r="M31" s="48"/>
      <c r="N31" s="24"/>
      <c r="O31" s="25"/>
      <c r="P31" s="50">
        <f>H31+L31</f>
        <v>51011280.54</v>
      </c>
      <c r="Q31" s="51"/>
      <c r="R31" s="95">
        <f>R12</f>
        <v>14647168.54</v>
      </c>
      <c r="S31" s="48"/>
      <c r="T31" s="49"/>
      <c r="U31" s="95">
        <f>V12</f>
        <v>14647168.54</v>
      </c>
      <c r="V31" s="49"/>
      <c r="W31" s="13"/>
      <c r="X31" s="42">
        <f>U31-H31</f>
        <v>-31479313.46</v>
      </c>
      <c r="Y31" s="9"/>
    </row>
    <row r="32" spans="3:25" ht="12.75">
      <c r="C32" s="46" t="s">
        <v>21</v>
      </c>
      <c r="D32" s="47"/>
      <c r="E32" s="47"/>
      <c r="F32" s="47"/>
      <c r="G32" s="13"/>
      <c r="H32" s="125">
        <f>I13</f>
        <v>10926669</v>
      </c>
      <c r="I32" s="50"/>
      <c r="J32" s="50"/>
      <c r="K32" s="28"/>
      <c r="L32" s="95">
        <f>M13</f>
        <v>-517615.02</v>
      </c>
      <c r="M32" s="48"/>
      <c r="N32" s="24"/>
      <c r="O32" s="25"/>
      <c r="P32" s="50">
        <f>H32+L32</f>
        <v>10409053.98</v>
      </c>
      <c r="Q32" s="51"/>
      <c r="R32" s="95">
        <f>R13</f>
        <v>2592801.98</v>
      </c>
      <c r="S32" s="48"/>
      <c r="T32" s="49"/>
      <c r="U32" s="95">
        <f>V13</f>
        <v>2592801.98</v>
      </c>
      <c r="V32" s="49"/>
      <c r="W32" s="13"/>
      <c r="X32" s="42">
        <f>U32-H32</f>
        <v>-8333867.02</v>
      </c>
      <c r="Y32" s="9"/>
    </row>
    <row r="33" spans="3:25" ht="33.75" customHeight="1">
      <c r="C33" s="46" t="s">
        <v>34</v>
      </c>
      <c r="D33" s="47"/>
      <c r="E33" s="47"/>
      <c r="F33" s="47"/>
      <c r="G33" s="13"/>
      <c r="H33" s="125">
        <f>I15</f>
        <v>2193114069</v>
      </c>
      <c r="I33" s="50"/>
      <c r="J33" s="50"/>
      <c r="K33" s="28"/>
      <c r="L33" s="95">
        <f>M15</f>
        <v>-33297865.69</v>
      </c>
      <c r="M33" s="48"/>
      <c r="N33" s="24"/>
      <c r="O33" s="25"/>
      <c r="P33" s="50">
        <f>H33+L33</f>
        <v>2159816203.31</v>
      </c>
      <c r="Q33" s="51"/>
      <c r="R33" s="95">
        <f>R15</f>
        <v>479552381.31</v>
      </c>
      <c r="S33" s="48"/>
      <c r="T33" s="49"/>
      <c r="U33" s="95">
        <f>V15</f>
        <v>479552381.31</v>
      </c>
      <c r="V33" s="49"/>
      <c r="W33" s="13"/>
      <c r="X33" s="42">
        <f>U33-H33</f>
        <v>-1713561687.69</v>
      </c>
      <c r="Y33" s="9"/>
    </row>
    <row r="34" spans="3:25" ht="27" customHeight="1">
      <c r="C34" s="118" t="s">
        <v>35</v>
      </c>
      <c r="D34" s="119"/>
      <c r="E34" s="119"/>
      <c r="F34" s="119"/>
      <c r="G34" s="28"/>
      <c r="H34" s="125">
        <v>0</v>
      </c>
      <c r="I34" s="50"/>
      <c r="J34" s="50"/>
      <c r="K34" s="28"/>
      <c r="L34" s="125">
        <v>0</v>
      </c>
      <c r="M34" s="50"/>
      <c r="N34" s="24"/>
      <c r="O34" s="25"/>
      <c r="P34" s="50">
        <v>0</v>
      </c>
      <c r="Q34" s="51"/>
      <c r="R34" s="50">
        <v>0</v>
      </c>
      <c r="S34" s="50"/>
      <c r="T34" s="50"/>
      <c r="U34" s="125">
        <v>0</v>
      </c>
      <c r="V34" s="51"/>
      <c r="W34" s="28"/>
      <c r="X34" s="45">
        <v>0</v>
      </c>
      <c r="Y34" s="9"/>
    </row>
    <row r="35" spans="3:25" ht="72" customHeight="1">
      <c r="C35" s="126" t="s">
        <v>36</v>
      </c>
      <c r="D35" s="127"/>
      <c r="E35" s="127"/>
      <c r="F35" s="127"/>
      <c r="G35" s="127"/>
      <c r="H35" s="25"/>
      <c r="I35" s="128">
        <v>0</v>
      </c>
      <c r="J35" s="128"/>
      <c r="K35" s="28"/>
      <c r="L35" s="129">
        <v>0</v>
      </c>
      <c r="M35" s="128"/>
      <c r="N35" s="24"/>
      <c r="O35" s="25"/>
      <c r="P35" s="128">
        <v>0</v>
      </c>
      <c r="Q35" s="130"/>
      <c r="R35" s="131">
        <v>0</v>
      </c>
      <c r="S35" s="131"/>
      <c r="T35" s="131"/>
      <c r="U35" s="132">
        <v>0</v>
      </c>
      <c r="V35" s="133"/>
      <c r="W35" s="13"/>
      <c r="X35" s="43">
        <f aca="true" t="shared" si="1" ref="X35:X41">U35-H35</f>
        <v>0</v>
      </c>
      <c r="Y35" s="9"/>
    </row>
    <row r="36" spans="3:25" ht="12.75">
      <c r="C36" s="46" t="s">
        <v>13</v>
      </c>
      <c r="D36" s="47"/>
      <c r="E36" s="47"/>
      <c r="F36" s="47"/>
      <c r="G36" s="47"/>
      <c r="H36" s="25"/>
      <c r="I36" s="50">
        <v>0</v>
      </c>
      <c r="J36" s="50"/>
      <c r="K36" s="28"/>
      <c r="L36" s="125">
        <v>0</v>
      </c>
      <c r="M36" s="50"/>
      <c r="N36" s="24"/>
      <c r="O36" s="25"/>
      <c r="P36" s="50">
        <v>0</v>
      </c>
      <c r="Q36" s="51"/>
      <c r="R36" s="48">
        <v>0</v>
      </c>
      <c r="S36" s="48"/>
      <c r="T36" s="48"/>
      <c r="U36" s="95">
        <v>0</v>
      </c>
      <c r="V36" s="49"/>
      <c r="W36" s="13"/>
      <c r="X36" s="42">
        <f t="shared" si="1"/>
        <v>0</v>
      </c>
      <c r="Y36" s="9"/>
    </row>
    <row r="37" spans="3:25" ht="12.75" customHeight="1">
      <c r="C37" s="46" t="s">
        <v>16</v>
      </c>
      <c r="D37" s="47"/>
      <c r="E37" s="47"/>
      <c r="F37" s="47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8">
        <v>0</v>
      </c>
      <c r="T37" s="49"/>
      <c r="U37" s="38"/>
      <c r="V37" s="17">
        <v>0</v>
      </c>
      <c r="W37" s="13"/>
      <c r="X37" s="42">
        <v>0</v>
      </c>
      <c r="Y37" s="9"/>
    </row>
    <row r="38" spans="3:25" ht="25.5" customHeight="1">
      <c r="C38" s="46" t="s">
        <v>37</v>
      </c>
      <c r="D38" s="47"/>
      <c r="E38" s="47"/>
      <c r="F38" s="47"/>
      <c r="G38" s="47"/>
      <c r="H38" s="14"/>
      <c r="I38" s="48">
        <v>0</v>
      </c>
      <c r="J38" s="48"/>
      <c r="K38" s="13"/>
      <c r="L38" s="95">
        <v>0</v>
      </c>
      <c r="M38" s="48"/>
      <c r="N38" s="15"/>
      <c r="O38" s="14"/>
      <c r="P38" s="48">
        <v>0</v>
      </c>
      <c r="Q38" s="49"/>
      <c r="R38" s="48">
        <v>0</v>
      </c>
      <c r="S38" s="48"/>
      <c r="T38" s="48"/>
      <c r="U38" s="95">
        <v>0</v>
      </c>
      <c r="V38" s="49"/>
      <c r="W38" s="13"/>
      <c r="X38" s="42">
        <f t="shared" si="1"/>
        <v>0</v>
      </c>
      <c r="Y38" s="9"/>
    </row>
    <row r="39" spans="3:25" ht="22.5" customHeight="1">
      <c r="C39" s="46" t="s">
        <v>35</v>
      </c>
      <c r="D39" s="47"/>
      <c r="E39" s="47"/>
      <c r="F39" s="47"/>
      <c r="G39" s="47"/>
      <c r="H39" s="14"/>
      <c r="I39" s="48">
        <v>0</v>
      </c>
      <c r="J39" s="48"/>
      <c r="K39" s="13"/>
      <c r="L39" s="95">
        <v>0</v>
      </c>
      <c r="M39" s="48"/>
      <c r="N39" s="15"/>
      <c r="O39" s="14"/>
      <c r="P39" s="48">
        <v>0</v>
      </c>
      <c r="Q39" s="49"/>
      <c r="R39" s="48">
        <v>0</v>
      </c>
      <c r="S39" s="48"/>
      <c r="T39" s="48"/>
      <c r="U39" s="95">
        <v>0</v>
      </c>
      <c r="V39" s="49"/>
      <c r="W39" s="13"/>
      <c r="X39" s="42">
        <f>U39-H39</f>
        <v>0</v>
      </c>
      <c r="Y39" s="9"/>
    </row>
    <row r="40" spans="3:25" ht="12.75">
      <c r="C40" s="126" t="s">
        <v>38</v>
      </c>
      <c r="D40" s="127"/>
      <c r="E40" s="127"/>
      <c r="F40" s="127"/>
      <c r="G40" s="127"/>
      <c r="H40" s="14"/>
      <c r="I40" s="13"/>
      <c r="J40" s="8">
        <v>0</v>
      </c>
      <c r="K40" s="13"/>
      <c r="L40" s="132">
        <v>0</v>
      </c>
      <c r="M40" s="131"/>
      <c r="N40" s="15"/>
      <c r="O40" s="14"/>
      <c r="P40" s="131">
        <v>0</v>
      </c>
      <c r="Q40" s="133"/>
      <c r="R40" s="131">
        <v>0</v>
      </c>
      <c r="S40" s="131"/>
      <c r="T40" s="131"/>
      <c r="U40" s="132">
        <v>0</v>
      </c>
      <c r="V40" s="133"/>
      <c r="W40" s="13"/>
      <c r="X40" s="43">
        <f t="shared" si="1"/>
        <v>0</v>
      </c>
      <c r="Y40" s="9"/>
    </row>
    <row r="41" spans="3:24" ht="12.75">
      <c r="C41" s="122" t="s">
        <v>18</v>
      </c>
      <c r="D41" s="123"/>
      <c r="E41" s="123"/>
      <c r="F41" s="123"/>
      <c r="G41" s="123"/>
      <c r="H41" s="19"/>
      <c r="I41" s="18"/>
      <c r="J41" s="20">
        <v>0</v>
      </c>
      <c r="K41" s="18"/>
      <c r="L41" s="138">
        <v>0</v>
      </c>
      <c r="M41" s="52"/>
      <c r="N41" s="21"/>
      <c r="O41" s="19"/>
      <c r="P41" s="52">
        <v>0</v>
      </c>
      <c r="Q41" s="53"/>
      <c r="R41" s="52">
        <v>0</v>
      </c>
      <c r="S41" s="52"/>
      <c r="T41" s="53"/>
      <c r="U41" s="138">
        <v>0</v>
      </c>
      <c r="V41" s="53"/>
      <c r="W41" s="18"/>
      <c r="X41" s="26">
        <f t="shared" si="1"/>
        <v>0</v>
      </c>
    </row>
    <row r="42" spans="3:24" ht="12.75">
      <c r="C42" s="107" t="s">
        <v>19</v>
      </c>
      <c r="D42" s="108"/>
      <c r="E42" s="108"/>
      <c r="F42" s="108"/>
      <c r="G42" s="108"/>
      <c r="H42" s="1"/>
      <c r="I42" s="2"/>
      <c r="J42" s="111">
        <f>SUM(H33,H32,H31,H30,H29,H27)</f>
        <v>3585162826</v>
      </c>
      <c r="K42" s="3"/>
      <c r="L42" s="147">
        <f>L27+L29+L30+L31+L32+L33</f>
        <v>60543332.34</v>
      </c>
      <c r="M42" s="111">
        <f>SUM(K33,K32,K31,K30,K29,K27)</f>
        <v>0</v>
      </c>
      <c r="N42" s="3"/>
      <c r="O42" s="1"/>
      <c r="P42" s="111">
        <f>SUM(P33,P32,P31,P30,P29,P27)</f>
        <v>3645706158.34</v>
      </c>
      <c r="Q42" s="113"/>
      <c r="R42" s="147">
        <f>R27+R30+R31+R32+R33</f>
        <v>1087055575.34</v>
      </c>
      <c r="S42" s="111"/>
      <c r="T42" s="113"/>
      <c r="U42" s="147">
        <f>U27+U30+U31+U32+U33</f>
        <v>1087055575.34</v>
      </c>
      <c r="V42" s="113"/>
      <c r="W42" s="141">
        <f>SUM(X34,X33,X30,X31,X32,X29,X27,X39)</f>
        <v>-2498107250.66</v>
      </c>
      <c r="X42" s="142"/>
    </row>
    <row r="43" spans="3:24" ht="8.25" customHeight="1">
      <c r="C43" s="109"/>
      <c r="D43" s="110"/>
      <c r="E43" s="110"/>
      <c r="F43" s="110"/>
      <c r="G43" s="110"/>
      <c r="H43" s="5"/>
      <c r="I43" s="6"/>
      <c r="J43" s="112"/>
      <c r="K43" s="7"/>
      <c r="L43" s="148"/>
      <c r="M43" s="112"/>
      <c r="N43" s="7"/>
      <c r="O43" s="5"/>
      <c r="P43" s="112"/>
      <c r="Q43" s="114"/>
      <c r="R43" s="148"/>
      <c r="S43" s="112"/>
      <c r="T43" s="114"/>
      <c r="U43" s="148"/>
      <c r="V43" s="114"/>
      <c r="W43" s="143"/>
      <c r="X43" s="144"/>
    </row>
    <row r="44" spans="18:24" ht="12.75">
      <c r="R44" s="149" t="s">
        <v>22</v>
      </c>
      <c r="S44" s="150"/>
      <c r="T44" s="150"/>
      <c r="U44" s="150"/>
      <c r="V44" s="151"/>
      <c r="W44" s="145"/>
      <c r="X44" s="146"/>
    </row>
    <row r="45" spans="3:18" ht="12.75" customHeight="1">
      <c r="C45" s="136" t="s">
        <v>23</v>
      </c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18" ht="7.5" customHeight="1">
      <c r="C47" s="34"/>
      <c r="D47" s="34"/>
      <c r="E47" s="34"/>
      <c r="F47" s="34"/>
      <c r="G47" s="34"/>
      <c r="R47" s="4"/>
    </row>
    <row r="48" spans="3:24" ht="7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37" t="s">
        <v>32</v>
      </c>
      <c r="F51" s="137"/>
      <c r="G51" s="137"/>
      <c r="H51" s="137"/>
      <c r="I51" s="137"/>
      <c r="J51" s="137"/>
      <c r="K51" s="137"/>
      <c r="R51" s="135" t="s">
        <v>30</v>
      </c>
      <c r="S51" s="135"/>
      <c r="T51" s="135"/>
      <c r="U51" s="135"/>
      <c r="V51" s="135"/>
      <c r="W51" s="135"/>
      <c r="X51" s="135"/>
    </row>
    <row r="52" spans="5:24" ht="13.5" customHeight="1">
      <c r="E52" s="99" t="s">
        <v>29</v>
      </c>
      <c r="F52" s="99"/>
      <c r="G52" s="99"/>
      <c r="H52" s="99"/>
      <c r="I52" s="99"/>
      <c r="J52" s="99"/>
      <c r="K52" s="99"/>
      <c r="R52" s="134" t="s">
        <v>31</v>
      </c>
      <c r="S52" s="134"/>
      <c r="T52" s="134"/>
      <c r="U52" s="134"/>
      <c r="V52" s="134"/>
      <c r="W52" s="134"/>
      <c r="X52" s="134"/>
    </row>
    <row r="58" ht="12.75" customHeight="1">
      <c r="J58" s="9"/>
    </row>
    <row r="167" ht="12.75" customHeight="1">
      <c r="R167" t="s">
        <v>27</v>
      </c>
    </row>
  </sheetData>
  <sheetProtection/>
  <mergeCells count="195">
    <mergeCell ref="W23:X24"/>
    <mergeCell ref="W18:X21"/>
    <mergeCell ref="U24:V24"/>
    <mergeCell ref="W16:X16"/>
    <mergeCell ref="R15:T15"/>
    <mergeCell ref="R16:T16"/>
    <mergeCell ref="R17:T17"/>
    <mergeCell ref="R18:T19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C35:G35"/>
    <mergeCell ref="I35:J35"/>
    <mergeCell ref="L35:M35"/>
    <mergeCell ref="P35:Q35"/>
    <mergeCell ref="R35:T35"/>
    <mergeCell ref="U35:V35"/>
    <mergeCell ref="C34:F34"/>
    <mergeCell ref="H34:J34"/>
    <mergeCell ref="C31:F31"/>
    <mergeCell ref="H31:J31"/>
    <mergeCell ref="L31:M31"/>
    <mergeCell ref="P31:Q31"/>
    <mergeCell ref="P33:Q33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16:F16"/>
    <mergeCell ref="I16:J16"/>
    <mergeCell ref="C26:F26"/>
    <mergeCell ref="H26:J26"/>
    <mergeCell ref="C17:F17"/>
    <mergeCell ref="H25:J2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</mergeCells>
  <printOptions/>
  <pageMargins left="0.5118110236220472" right="0.5118110236220472" top="0.5511811023622047" bottom="0.15748031496062992" header="0.31496062992125984" footer="0.31496062992125984"/>
  <pageSetup firstPageNumber="1" useFirstPageNumber="1" horizontalDpi="600" verticalDpi="600" orientation="landscape" scale="66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AX28"/>
  <sheetViews>
    <sheetView showGridLines="0" zoomScalePageLayoutView="0" workbookViewId="0" topLeftCell="A1">
      <selection activeCell="P26" sqref="P26"/>
    </sheetView>
  </sheetViews>
  <sheetFormatPr defaultColWidth="6.8515625" defaultRowHeight="12.75" customHeight="1"/>
  <cols>
    <col min="1" max="1" width="1.421875" style="0" customWidth="1"/>
    <col min="2" max="2" width="1.7109375" style="0" customWidth="1"/>
    <col min="3" max="3" width="1.421875" style="0" customWidth="1"/>
    <col min="4" max="4" width="1.57421875" style="0" customWidth="1"/>
    <col min="5" max="5" width="9.00390625" style="0" customWidth="1"/>
    <col min="6" max="6" width="1.7109375" style="0" customWidth="1"/>
    <col min="7" max="7" width="1.1484375" style="0" customWidth="1"/>
    <col min="8" max="8" width="14.140625" style="0" customWidth="1"/>
    <col min="9" max="9" width="1.421875" style="0" customWidth="1"/>
    <col min="10" max="10" width="4.57421875" style="0" customWidth="1"/>
    <col min="11" max="11" width="1.28515625" style="0" customWidth="1"/>
    <col min="12" max="12" width="15.7109375" style="0" customWidth="1"/>
    <col min="13" max="13" width="2.00390625" style="0" customWidth="1"/>
    <col min="14" max="14" width="0.9921875" style="0" customWidth="1"/>
    <col min="15" max="15" width="16.7109375" style="0" customWidth="1"/>
    <col min="16" max="17" width="0.9921875" style="0" customWidth="1"/>
    <col min="18" max="18" width="4.8515625" style="0" customWidth="1"/>
    <col min="19" max="19" width="0.9921875" style="0" customWidth="1"/>
    <col min="20" max="20" width="8.140625" style="0" customWidth="1"/>
    <col min="21" max="21" width="0.9921875" style="0" customWidth="1"/>
    <col min="22" max="22" width="13.00390625" style="0" customWidth="1"/>
    <col min="23" max="23" width="1.1484375" style="0" customWidth="1"/>
    <col min="24" max="24" width="6.57421875" style="0" customWidth="1"/>
    <col min="25" max="25" width="4.28125" style="0" customWidth="1"/>
    <col min="26" max="26" width="2.00390625" style="0" customWidth="1"/>
    <col min="27" max="27" width="1.421875" style="0" customWidth="1"/>
    <col min="28" max="28" width="1.28515625" style="0" customWidth="1"/>
    <col min="29" max="29" width="1.7109375" style="0" customWidth="1"/>
    <col min="30" max="30" width="14.140625" style="0" customWidth="1"/>
    <col min="31" max="32" width="6.8515625" style="0" customWidth="1"/>
    <col min="33" max="33" width="13.8515625" style="0" bestFit="1" customWidth="1"/>
    <col min="34" max="37" width="6.8515625" style="0" customWidth="1"/>
    <col min="38" max="38" width="13.8515625" style="0" bestFit="1" customWidth="1"/>
  </cols>
  <sheetData>
    <row r="1" ht="11.25" customHeight="1"/>
    <row r="2" spans="7:26" ht="13.5" customHeight="1">
      <c r="G2" s="160" t="s">
        <v>40</v>
      </c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ht="7.5" customHeight="1"/>
    <row r="4" spans="8:27" ht="18" customHeight="1">
      <c r="H4" s="160" t="s">
        <v>41</v>
      </c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</row>
    <row r="5" spans="8:26" ht="16.5" customHeight="1">
      <c r="H5" s="160" t="s">
        <v>42</v>
      </c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</row>
    <row r="6" spans="8:27" ht="18.75" customHeight="1">
      <c r="H6" s="160" t="s">
        <v>43</v>
      </c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</row>
    <row r="7" spans="8:27" ht="6.75" customHeight="1">
      <c r="H7" s="161" t="s">
        <v>44</v>
      </c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</row>
    <row r="8" spans="8:27" ht="11.25" customHeight="1"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</row>
    <row r="9" ht="0.75" customHeight="1"/>
    <row r="10" spans="12:27" ht="16.5" customHeight="1">
      <c r="L10" s="162" t="s">
        <v>45</v>
      </c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</row>
    <row r="11" spans="15:30" ht="5.25" customHeight="1">
      <c r="O11" s="162" t="s">
        <v>46</v>
      </c>
      <c r="AC11" s="162" t="s">
        <v>47</v>
      </c>
      <c r="AD11" s="162"/>
    </row>
    <row r="12" spans="1:30" ht="7.5" customHeight="1">
      <c r="A12" s="162" t="s">
        <v>48</v>
      </c>
      <c r="B12" s="162"/>
      <c r="C12" s="162"/>
      <c r="D12" s="162"/>
      <c r="E12" s="162"/>
      <c r="F12" s="162"/>
      <c r="G12" s="162"/>
      <c r="H12" s="162"/>
      <c r="I12" s="162"/>
      <c r="J12" s="162"/>
      <c r="L12" s="162" t="s">
        <v>49</v>
      </c>
      <c r="M12" s="162"/>
      <c r="O12" s="162"/>
      <c r="Q12" s="162" t="s">
        <v>2</v>
      </c>
      <c r="R12" s="162"/>
      <c r="S12" s="162"/>
      <c r="T12" s="162"/>
      <c r="V12" s="162" t="s">
        <v>3</v>
      </c>
      <c r="X12" s="162" t="s">
        <v>50</v>
      </c>
      <c r="Y12" s="162"/>
      <c r="Z12" s="162"/>
      <c r="AA12" s="162"/>
      <c r="AC12" s="162"/>
      <c r="AD12" s="162"/>
    </row>
    <row r="13" spans="1:30" ht="12.75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L13" s="162"/>
      <c r="M13" s="162"/>
      <c r="O13" s="162"/>
      <c r="Q13" s="162"/>
      <c r="R13" s="162"/>
      <c r="S13" s="162"/>
      <c r="T13" s="162"/>
      <c r="V13" s="162"/>
      <c r="X13" s="162"/>
      <c r="Y13" s="162"/>
      <c r="Z13" s="162"/>
      <c r="AA13" s="162"/>
      <c r="AC13" s="162"/>
      <c r="AD13" s="162"/>
    </row>
    <row r="14" ht="12" customHeight="1">
      <c r="O14" s="162"/>
    </row>
    <row r="15" spans="12:30" ht="16.5" customHeight="1">
      <c r="L15" s="162" t="s">
        <v>51</v>
      </c>
      <c r="M15" s="162"/>
      <c r="O15" s="163" t="s">
        <v>52</v>
      </c>
      <c r="R15" s="162" t="s">
        <v>53</v>
      </c>
      <c r="S15" s="162"/>
      <c r="T15" s="162"/>
      <c r="V15" s="163" t="s">
        <v>54</v>
      </c>
      <c r="X15" s="162" t="s">
        <v>55</v>
      </c>
      <c r="Y15" s="162"/>
      <c r="Z15" s="162"/>
      <c r="AA15" s="162"/>
      <c r="AC15" s="162" t="s">
        <v>56</v>
      </c>
      <c r="AD15" s="162"/>
    </row>
    <row r="16" ht="2.25" customHeight="1"/>
    <row r="17" spans="2:30" ht="12.75">
      <c r="B17" s="164" t="s">
        <v>57</v>
      </c>
      <c r="C17" s="164"/>
      <c r="D17" s="164"/>
      <c r="E17" s="164"/>
      <c r="F17" s="164"/>
      <c r="G17" s="164"/>
      <c r="H17" s="164"/>
      <c r="I17" s="164"/>
      <c r="J17" s="164"/>
      <c r="L17" s="165">
        <v>3585162826</v>
      </c>
      <c r="M17" s="165"/>
      <c r="O17" s="166">
        <v>607652140</v>
      </c>
      <c r="R17" s="165">
        <v>4192814966</v>
      </c>
      <c r="S17" s="165"/>
      <c r="T17" s="165"/>
      <c r="V17" s="166">
        <v>899908777.21</v>
      </c>
      <c r="X17" s="167">
        <v>807871368.54</v>
      </c>
      <c r="Y17" s="167"/>
      <c r="Z17" s="167"/>
      <c r="AA17" s="167"/>
      <c r="AC17" s="165">
        <v>3292906188.79</v>
      </c>
      <c r="AD17" s="165"/>
    </row>
    <row r="18" spans="2:10" ht="1.5" customHeight="1">
      <c r="B18" s="164"/>
      <c r="C18" s="164"/>
      <c r="D18" s="164"/>
      <c r="E18" s="164"/>
      <c r="F18" s="164"/>
      <c r="G18" s="164"/>
      <c r="H18" s="164"/>
      <c r="I18" s="164"/>
      <c r="J18" s="164"/>
    </row>
    <row r="19" ht="8.25" customHeight="1"/>
    <row r="20" ht="4.5" customHeight="1"/>
    <row r="21" spans="2:31" ht="10.5" customHeight="1">
      <c r="B21" s="168" t="s">
        <v>58</v>
      </c>
      <c r="C21" s="168"/>
      <c r="D21" s="168"/>
      <c r="E21" s="168"/>
      <c r="F21" s="168"/>
      <c r="G21" s="168"/>
      <c r="H21" s="168"/>
      <c r="L21" s="169">
        <v>3585162826</v>
      </c>
      <c r="M21" s="169"/>
      <c r="O21" s="170">
        <v>607652140</v>
      </c>
      <c r="R21" s="169">
        <v>4192814966</v>
      </c>
      <c r="S21" s="169"/>
      <c r="T21" s="169"/>
      <c r="V21" s="170">
        <v>899908777.21</v>
      </c>
      <c r="X21" s="169">
        <v>807871368.54</v>
      </c>
      <c r="Y21" s="169"/>
      <c r="Z21" s="169"/>
      <c r="AD21" s="171">
        <v>3292906188.79</v>
      </c>
      <c r="AE21" s="171"/>
    </row>
    <row r="22" ht="10.5" customHeight="1"/>
    <row r="23" spans="3:24" ht="13.5" customHeight="1">
      <c r="C23" s="172" t="s">
        <v>59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</row>
    <row r="24" ht="42" customHeight="1"/>
    <row r="25" spans="8:50" ht="16.5" customHeight="1">
      <c r="H25" s="173" t="s">
        <v>32</v>
      </c>
      <c r="I25" s="173"/>
      <c r="J25" s="173"/>
      <c r="K25" s="173"/>
      <c r="L25" s="173"/>
      <c r="T25" s="173" t="s">
        <v>60</v>
      </c>
      <c r="U25" s="173"/>
      <c r="V25" s="173"/>
      <c r="W25" s="173"/>
      <c r="X25" s="173"/>
      <c r="Y25" s="173"/>
      <c r="Z25" s="173"/>
      <c r="AA25" s="173"/>
      <c r="AB25" s="173"/>
      <c r="AC25" s="173"/>
      <c r="AG25" s="174"/>
      <c r="AI25" s="175"/>
      <c r="AJ25" s="175"/>
      <c r="AL25" s="174"/>
      <c r="AN25" s="175"/>
      <c r="AO25" s="175"/>
      <c r="AQ25" s="175"/>
      <c r="AR25" s="175"/>
      <c r="AS25" s="175"/>
      <c r="AU25" s="175"/>
      <c r="AV25" s="175"/>
      <c r="AW25" s="175"/>
      <c r="AX25" s="175"/>
    </row>
    <row r="26" spans="8:29" ht="13.5" customHeight="1">
      <c r="H26" s="173" t="s">
        <v>29</v>
      </c>
      <c r="I26" s="173"/>
      <c r="J26" s="173"/>
      <c r="K26" s="173"/>
      <c r="L26" s="173"/>
      <c r="T26" s="173" t="s">
        <v>31</v>
      </c>
      <c r="U26" s="173"/>
      <c r="V26" s="173"/>
      <c r="W26" s="173"/>
      <c r="X26" s="173"/>
      <c r="Y26" s="173"/>
      <c r="Z26" s="173"/>
      <c r="AA26" s="173"/>
      <c r="AB26" s="173"/>
      <c r="AC26" s="173"/>
    </row>
    <row r="27" ht="255.75" customHeight="1"/>
    <row r="28" spans="2:30" ht="13.5" customHeight="1">
      <c r="B28" s="164" t="s">
        <v>61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Z28" s="176" t="s">
        <v>62</v>
      </c>
      <c r="AA28" s="176"/>
      <c r="AB28" s="176"/>
      <c r="AC28" s="176"/>
      <c r="AD28" s="176"/>
    </row>
  </sheetData>
  <sheetProtection/>
  <mergeCells count="37">
    <mergeCell ref="B28:R28"/>
    <mergeCell ref="Z28:AD28"/>
    <mergeCell ref="AI25:AJ25"/>
    <mergeCell ref="AN25:AO25"/>
    <mergeCell ref="AQ25:AS25"/>
    <mergeCell ref="AU25:AX25"/>
    <mergeCell ref="H26:L26"/>
    <mergeCell ref="T26:AC26"/>
    <mergeCell ref="B21:H21"/>
    <mergeCell ref="L21:M21"/>
    <mergeCell ref="R21:T21"/>
    <mergeCell ref="X21:Z21"/>
    <mergeCell ref="C23:X23"/>
    <mergeCell ref="H25:L25"/>
    <mergeCell ref="T25:AC25"/>
    <mergeCell ref="L15:M15"/>
    <mergeCell ref="R15:T15"/>
    <mergeCell ref="X15:AA15"/>
    <mergeCell ref="AC15:AD15"/>
    <mergeCell ref="B17:J18"/>
    <mergeCell ref="L17:M17"/>
    <mergeCell ref="R17:T17"/>
    <mergeCell ref="X17:AA17"/>
    <mergeCell ref="AC17:AD17"/>
    <mergeCell ref="O11:O14"/>
    <mergeCell ref="AC11:AD13"/>
    <mergeCell ref="A12:J13"/>
    <mergeCell ref="L12:M13"/>
    <mergeCell ref="Q12:T13"/>
    <mergeCell ref="V12:V13"/>
    <mergeCell ref="X12:AA13"/>
    <mergeCell ref="G2:Z2"/>
    <mergeCell ref="H4:AA4"/>
    <mergeCell ref="H5:Z5"/>
    <mergeCell ref="H6:AA6"/>
    <mergeCell ref="H7:AA8"/>
    <mergeCell ref="L10:AA10"/>
  </mergeCells>
  <printOptions/>
  <pageMargins left="0.5902777777777778" right="0.5902777777777778" top="0.39375" bottom="0.39375" header="0" footer="0"/>
  <pageSetup fitToHeight="0" fitToWidth="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X43"/>
  <sheetViews>
    <sheetView showGridLines="0" zoomScalePageLayoutView="0" workbookViewId="0" topLeftCell="A1">
      <selection activeCell="J34" sqref="J34:K34"/>
    </sheetView>
  </sheetViews>
  <sheetFormatPr defaultColWidth="6.8515625" defaultRowHeight="12.75" customHeight="1"/>
  <cols>
    <col min="1" max="1" width="1.8515625" style="0" customWidth="1"/>
    <col min="2" max="2" width="13.140625" style="0" customWidth="1"/>
    <col min="3" max="3" width="3.140625" style="0" customWidth="1"/>
    <col min="4" max="4" width="18.7109375" style="0" customWidth="1"/>
    <col min="5" max="5" width="0.9921875" style="0" customWidth="1"/>
    <col min="6" max="6" width="1.57421875" style="0" customWidth="1"/>
    <col min="7" max="7" width="0.9921875" style="0" customWidth="1"/>
    <col min="8" max="8" width="13.8515625" style="0" customWidth="1"/>
    <col min="9" max="9" width="0.9921875" style="0" customWidth="1"/>
    <col min="10" max="10" width="2.140625" style="0" customWidth="1"/>
    <col min="11" max="11" width="12.421875" style="0" customWidth="1"/>
    <col min="12" max="12" width="0.9921875" style="0" customWidth="1"/>
    <col min="13" max="13" width="12.00390625" style="0" customWidth="1"/>
    <col min="14" max="14" width="2.7109375" style="0" customWidth="1"/>
    <col min="15" max="15" width="1.421875" style="0" customWidth="1"/>
    <col min="16" max="16" width="14.8515625" style="0" customWidth="1"/>
    <col min="17" max="17" width="0.9921875" style="0" customWidth="1"/>
    <col min="18" max="18" width="10.140625" style="0" customWidth="1"/>
    <col min="19" max="19" width="4.7109375" style="0" customWidth="1"/>
    <col min="20" max="20" width="0.9921875" style="0" customWidth="1"/>
    <col min="21" max="21" width="3.28125" style="0" customWidth="1"/>
    <col min="22" max="22" width="10.421875" style="0" customWidth="1"/>
    <col min="23" max="23" width="1.57421875" style="0" customWidth="1"/>
  </cols>
  <sheetData>
    <row r="1" ht="6.75" customHeight="1"/>
    <row r="2" spans="2:24" ht="15" customHeight="1">
      <c r="B2" s="177" t="s">
        <v>63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</row>
    <row r="3" spans="2:24" ht="15" customHeight="1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</row>
    <row r="4" spans="2:24" ht="15" customHeight="1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</row>
    <row r="5" spans="2:24" ht="15" customHeight="1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</row>
    <row r="6" spans="2:24" ht="24" customHeight="1"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</row>
    <row r="7" ht="1.5" customHeight="1"/>
    <row r="8" spans="8:19" ht="12.75">
      <c r="H8" s="162" t="s">
        <v>45</v>
      </c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</row>
    <row r="9" spans="8:23" ht="3" customHeight="1"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U9" s="162" t="s">
        <v>47</v>
      </c>
      <c r="V9" s="162"/>
      <c r="W9" s="162"/>
    </row>
    <row r="10" spans="21:23" ht="8.25" customHeight="1">
      <c r="U10" s="162"/>
      <c r="V10" s="162"/>
      <c r="W10" s="162"/>
    </row>
    <row r="11" spans="8:23" ht="7.5" customHeight="1">
      <c r="H11" s="162" t="s">
        <v>49</v>
      </c>
      <c r="I11" s="162"/>
      <c r="J11" s="162" t="s">
        <v>46</v>
      </c>
      <c r="K11" s="162"/>
      <c r="M11" s="162" t="s">
        <v>2</v>
      </c>
      <c r="N11" s="162"/>
      <c r="P11" s="162" t="s">
        <v>64</v>
      </c>
      <c r="R11" s="162" t="s">
        <v>50</v>
      </c>
      <c r="S11" s="162"/>
      <c r="U11" s="162"/>
      <c r="V11" s="162"/>
      <c r="W11" s="162"/>
    </row>
    <row r="12" spans="2:23" ht="2.25" customHeight="1">
      <c r="B12" s="162" t="s">
        <v>48</v>
      </c>
      <c r="C12" s="162"/>
      <c r="D12" s="162"/>
      <c r="E12" s="162"/>
      <c r="H12" s="162"/>
      <c r="I12" s="162"/>
      <c r="J12" s="162"/>
      <c r="K12" s="162"/>
      <c r="M12" s="162"/>
      <c r="N12" s="162"/>
      <c r="P12" s="162"/>
      <c r="R12" s="162"/>
      <c r="S12" s="162"/>
      <c r="U12" s="162"/>
      <c r="V12" s="162"/>
      <c r="W12" s="162"/>
    </row>
    <row r="13" spans="2:19" ht="11.25" customHeight="1">
      <c r="B13" s="162"/>
      <c r="C13" s="162"/>
      <c r="D13" s="162"/>
      <c r="E13" s="162"/>
      <c r="H13" s="162"/>
      <c r="I13" s="162"/>
      <c r="J13" s="162"/>
      <c r="K13" s="162"/>
      <c r="M13" s="162"/>
      <c r="N13" s="162"/>
      <c r="P13" s="162"/>
      <c r="R13" s="162"/>
      <c r="S13" s="162"/>
    </row>
    <row r="14" spans="2:11" ht="8.25" customHeight="1">
      <c r="B14" s="162"/>
      <c r="C14" s="162"/>
      <c r="D14" s="162"/>
      <c r="E14" s="162"/>
      <c r="J14" s="162"/>
      <c r="K14" s="162"/>
    </row>
    <row r="15" spans="10:11" ht="12.75" customHeight="1" hidden="1">
      <c r="J15" s="162"/>
      <c r="K15" s="162"/>
    </row>
    <row r="16" spans="8:23" ht="12.75">
      <c r="H16" s="162" t="s">
        <v>51</v>
      </c>
      <c r="I16" s="162"/>
      <c r="J16" s="162" t="s">
        <v>52</v>
      </c>
      <c r="K16" s="162"/>
      <c r="M16" s="162" t="s">
        <v>53</v>
      </c>
      <c r="N16" s="162"/>
      <c r="P16" s="163" t="s">
        <v>54</v>
      </c>
      <c r="R16" s="162" t="s">
        <v>55</v>
      </c>
      <c r="S16" s="162"/>
      <c r="U16" s="162" t="s">
        <v>56</v>
      </c>
      <c r="V16" s="162"/>
      <c r="W16" s="162"/>
    </row>
    <row r="18" ht="1.5" customHeight="1"/>
    <row r="19" spans="2:23" ht="14.25" customHeight="1">
      <c r="B19" s="178" t="s">
        <v>65</v>
      </c>
      <c r="C19" s="178"/>
      <c r="D19" s="178"/>
      <c r="E19" s="178"/>
      <c r="H19" s="175">
        <v>2918191087</v>
      </c>
      <c r="I19" s="175"/>
      <c r="J19" s="175">
        <v>254930003</v>
      </c>
      <c r="K19" s="175"/>
      <c r="M19" s="175">
        <v>3173121090</v>
      </c>
      <c r="N19" s="175"/>
      <c r="P19" s="174">
        <v>800444104.58</v>
      </c>
      <c r="R19" s="175">
        <v>719968511.69</v>
      </c>
      <c r="S19" s="175"/>
      <c r="U19" s="175">
        <v>2372676985.42</v>
      </c>
      <c r="V19" s="175"/>
      <c r="W19" s="175"/>
    </row>
    <row r="20" ht="1.5" customHeight="1"/>
    <row r="21" spans="8:23" ht="14.25" customHeight="1">
      <c r="H21" s="166">
        <v>2918191087</v>
      </c>
      <c r="J21" s="167">
        <v>254930003</v>
      </c>
      <c r="K21" s="167"/>
      <c r="M21" s="165">
        <v>3173121090</v>
      </c>
      <c r="N21" s="165"/>
      <c r="P21" s="166">
        <v>800444104.58</v>
      </c>
      <c r="R21" s="165">
        <v>719968511.69</v>
      </c>
      <c r="S21" s="165"/>
      <c r="U21" s="165">
        <v>2372676985.42</v>
      </c>
      <c r="V21" s="165"/>
      <c r="W21" s="165"/>
    </row>
    <row r="22" ht="4.5" customHeight="1"/>
    <row r="23" ht="1.5" customHeight="1"/>
    <row r="24" spans="2:23" ht="14.25" customHeight="1">
      <c r="B24" s="178" t="s">
        <v>66</v>
      </c>
      <c r="C24" s="178"/>
      <c r="D24" s="178"/>
      <c r="E24" s="178"/>
      <c r="H24" s="175">
        <v>470132736</v>
      </c>
      <c r="I24" s="175"/>
      <c r="J24" s="175">
        <v>352722137</v>
      </c>
      <c r="K24" s="175"/>
      <c r="M24" s="175">
        <v>822854873</v>
      </c>
      <c r="N24" s="175"/>
      <c r="P24" s="174">
        <v>54489960.35</v>
      </c>
      <c r="R24" s="175">
        <v>47779197.91</v>
      </c>
      <c r="S24" s="175"/>
      <c r="U24" s="175">
        <v>768364912.65</v>
      </c>
      <c r="V24" s="175"/>
      <c r="W24" s="175"/>
    </row>
    <row r="25" ht="1.5" customHeight="1"/>
    <row r="26" spans="8:23" ht="14.25" customHeight="1">
      <c r="H26" s="166">
        <v>470132736</v>
      </c>
      <c r="J26" s="167">
        <v>352722137</v>
      </c>
      <c r="K26" s="167"/>
      <c r="M26" s="165">
        <v>822854873</v>
      </c>
      <c r="N26" s="165"/>
      <c r="P26" s="166">
        <v>54489960.35</v>
      </c>
      <c r="R26" s="165">
        <v>47779197.91</v>
      </c>
      <c r="S26" s="165"/>
      <c r="U26" s="165">
        <v>768364912.65</v>
      </c>
      <c r="V26" s="165"/>
      <c r="W26" s="165"/>
    </row>
    <row r="27" ht="4.5" customHeight="1"/>
    <row r="28" ht="1.5" customHeight="1"/>
    <row r="29" spans="2:23" ht="14.25" customHeight="1">
      <c r="B29" s="178" t="s">
        <v>67</v>
      </c>
      <c r="C29" s="178"/>
      <c r="D29" s="178"/>
      <c r="E29" s="178"/>
      <c r="H29" s="175">
        <v>196839003</v>
      </c>
      <c r="I29" s="175"/>
      <c r="J29" s="175">
        <v>0</v>
      </c>
      <c r="K29" s="175"/>
      <c r="M29" s="175">
        <v>196839003</v>
      </c>
      <c r="N29" s="175"/>
      <c r="P29" s="174">
        <v>44974712.28</v>
      </c>
      <c r="R29" s="175">
        <v>40123658.94</v>
      </c>
      <c r="S29" s="175"/>
      <c r="U29" s="175">
        <v>151864290.72</v>
      </c>
      <c r="V29" s="175"/>
      <c r="W29" s="175"/>
    </row>
    <row r="30" ht="1.5" customHeight="1"/>
    <row r="31" spans="8:23" ht="14.25" customHeight="1">
      <c r="H31" s="166">
        <v>196839003</v>
      </c>
      <c r="J31" s="167">
        <v>0</v>
      </c>
      <c r="K31" s="167"/>
      <c r="M31" s="165">
        <v>196839003</v>
      </c>
      <c r="N31" s="165"/>
      <c r="P31" s="166">
        <v>44974712.28</v>
      </c>
      <c r="R31" s="165">
        <v>40123658.94</v>
      </c>
      <c r="S31" s="165"/>
      <c r="U31" s="165">
        <v>151864290.72</v>
      </c>
      <c r="V31" s="165"/>
      <c r="W31" s="165"/>
    </row>
    <row r="32" ht="4.5" customHeight="1"/>
    <row r="33" ht="3.75" customHeight="1"/>
    <row r="34" spans="2:23" ht="12.75">
      <c r="B34" s="168" t="s">
        <v>58</v>
      </c>
      <c r="C34" s="168"/>
      <c r="D34" s="168"/>
      <c r="E34" s="168"/>
      <c r="H34" s="175">
        <v>3585162826</v>
      </c>
      <c r="I34" s="175"/>
      <c r="J34" s="175">
        <v>607652140</v>
      </c>
      <c r="K34" s="175"/>
      <c r="M34" s="175">
        <v>4192814966</v>
      </c>
      <c r="N34" s="175"/>
      <c r="P34" s="174">
        <v>899908777.21</v>
      </c>
      <c r="R34" s="175">
        <v>807871368.54</v>
      </c>
      <c r="S34" s="175"/>
      <c r="U34" s="175">
        <v>3292906188.79</v>
      </c>
      <c r="V34" s="175"/>
      <c r="W34" s="175"/>
    </row>
    <row r="36" spans="2:18" ht="13.5" customHeight="1">
      <c r="B36" s="172" t="s">
        <v>59</v>
      </c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</row>
    <row r="37" ht="59.25" customHeight="1"/>
    <row r="38" spans="4:21" ht="18.75" customHeight="1">
      <c r="D38" s="173" t="s">
        <v>32</v>
      </c>
      <c r="E38" s="173"/>
      <c r="F38" s="173"/>
      <c r="G38" s="173"/>
      <c r="H38" s="173"/>
      <c r="N38" s="173" t="s">
        <v>60</v>
      </c>
      <c r="O38" s="173"/>
      <c r="P38" s="173"/>
      <c r="Q38" s="173"/>
      <c r="R38" s="173"/>
      <c r="S38" s="173"/>
      <c r="T38" s="173"/>
      <c r="U38" s="173"/>
    </row>
    <row r="39" spans="4:21" ht="13.5" customHeight="1">
      <c r="D39" s="173" t="s">
        <v>29</v>
      </c>
      <c r="E39" s="173"/>
      <c r="F39" s="173"/>
      <c r="G39" s="173"/>
      <c r="H39" s="173"/>
      <c r="N39" s="173" t="s">
        <v>31</v>
      </c>
      <c r="O39" s="173"/>
      <c r="P39" s="173"/>
      <c r="Q39" s="173"/>
      <c r="R39" s="173"/>
      <c r="S39" s="173"/>
      <c r="T39" s="173"/>
      <c r="U39" s="173"/>
    </row>
    <row r="40" ht="7.5" customHeight="1"/>
    <row r="41" ht="111.75" customHeight="1"/>
    <row r="42" ht="19.5" customHeight="1"/>
    <row r="43" spans="1:24" ht="13.5" customHeight="1">
      <c r="A43" s="164" t="s">
        <v>61</v>
      </c>
      <c r="B43" s="164"/>
      <c r="C43" s="164"/>
      <c r="D43" s="164"/>
      <c r="E43" s="164"/>
      <c r="F43" s="164"/>
      <c r="G43" s="164"/>
      <c r="H43" s="164"/>
      <c r="I43" s="164"/>
      <c r="J43" s="164"/>
      <c r="P43" s="179" t="s">
        <v>62</v>
      </c>
      <c r="Q43" s="179"/>
      <c r="R43" s="179"/>
      <c r="S43" s="179"/>
      <c r="T43" s="179"/>
      <c r="U43" s="179"/>
      <c r="V43" s="179"/>
      <c r="W43" s="179"/>
      <c r="X43" s="179"/>
    </row>
  </sheetData>
  <sheetProtection/>
  <mergeCells count="57">
    <mergeCell ref="A43:J43"/>
    <mergeCell ref="P43:X43"/>
    <mergeCell ref="U34:W34"/>
    <mergeCell ref="B36:R36"/>
    <mergeCell ref="D38:H38"/>
    <mergeCell ref="N38:U38"/>
    <mergeCell ref="D39:H39"/>
    <mergeCell ref="N39:U39"/>
    <mergeCell ref="U29:W29"/>
    <mergeCell ref="J31:K31"/>
    <mergeCell ref="M31:N31"/>
    <mergeCell ref="R31:S31"/>
    <mergeCell ref="U31:W31"/>
    <mergeCell ref="B34:E34"/>
    <mergeCell ref="H34:I34"/>
    <mergeCell ref="J34:K34"/>
    <mergeCell ref="M34:N34"/>
    <mergeCell ref="R34:S34"/>
    <mergeCell ref="U24:W24"/>
    <mergeCell ref="J26:K26"/>
    <mergeCell ref="M26:N26"/>
    <mergeCell ref="R26:S26"/>
    <mergeCell ref="U26:W26"/>
    <mergeCell ref="B29:E29"/>
    <mergeCell ref="H29:I29"/>
    <mergeCell ref="J29:K29"/>
    <mergeCell ref="M29:N29"/>
    <mergeCell ref="R29:S29"/>
    <mergeCell ref="U19:W19"/>
    <mergeCell ref="J21:K21"/>
    <mergeCell ref="M21:N21"/>
    <mergeCell ref="R21:S21"/>
    <mergeCell ref="U21:W21"/>
    <mergeCell ref="B24:E24"/>
    <mergeCell ref="H24:I24"/>
    <mergeCell ref="J24:K24"/>
    <mergeCell ref="M24:N24"/>
    <mergeCell ref="R24:S24"/>
    <mergeCell ref="H16:I16"/>
    <mergeCell ref="J16:K16"/>
    <mergeCell ref="M16:N16"/>
    <mergeCell ref="R16:S16"/>
    <mergeCell ref="U16:W16"/>
    <mergeCell ref="B19:E19"/>
    <mergeCell ref="H19:I19"/>
    <mergeCell ref="J19:K19"/>
    <mergeCell ref="M19:N19"/>
    <mergeCell ref="R19:S19"/>
    <mergeCell ref="B2:X6"/>
    <mergeCell ref="H8:S9"/>
    <mergeCell ref="U9:W12"/>
    <mergeCell ref="H11:I13"/>
    <mergeCell ref="J11:K15"/>
    <mergeCell ref="M11:N13"/>
    <mergeCell ref="P11:P13"/>
    <mergeCell ref="R11:S13"/>
    <mergeCell ref="B12:E14"/>
  </mergeCells>
  <printOptions/>
  <pageMargins left="0.5902777777777778" right="0.5902777777777778" top="0.5902777777777778" bottom="0.5902777777777778" header="0" footer="0"/>
  <pageSetup fitToHeight="0" fitToWidth="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AB99"/>
  <sheetViews>
    <sheetView showGridLines="0" zoomScalePageLayoutView="0" workbookViewId="0" topLeftCell="A1">
      <selection activeCell="Y50" sqref="Y50"/>
    </sheetView>
  </sheetViews>
  <sheetFormatPr defaultColWidth="6.8515625" defaultRowHeight="12.75" customHeight="1"/>
  <cols>
    <col min="1" max="1" width="1.28515625" style="0" customWidth="1"/>
    <col min="2" max="2" width="1.8515625" style="0" customWidth="1"/>
    <col min="3" max="3" width="12.57421875" style="0" customWidth="1"/>
    <col min="4" max="4" width="5.28125" style="0" customWidth="1"/>
    <col min="5" max="5" width="1.8515625" style="0" customWidth="1"/>
    <col min="6" max="6" width="2.140625" style="0" customWidth="1"/>
    <col min="7" max="7" width="1.421875" style="0" customWidth="1"/>
    <col min="8" max="8" width="3.28125" style="0" customWidth="1"/>
    <col min="9" max="9" width="1.28515625" style="0" customWidth="1"/>
    <col min="10" max="10" width="17.421875" style="0" customWidth="1"/>
    <col min="11" max="11" width="0.9921875" style="0" customWidth="1"/>
    <col min="12" max="12" width="8.8515625" style="0" customWidth="1"/>
    <col min="13" max="13" width="6.421875" style="0" customWidth="1"/>
    <col min="14" max="14" width="0.9921875" style="0" customWidth="1"/>
    <col min="15" max="15" width="15.00390625" style="0" customWidth="1"/>
    <col min="16" max="16" width="1.1484375" style="0" customWidth="1"/>
    <col min="17" max="17" width="4.00390625" style="0" customWidth="1"/>
    <col min="18" max="18" width="11.8515625" style="0" customWidth="1"/>
    <col min="19" max="19" width="0.9921875" style="0" customWidth="1"/>
    <col min="20" max="20" width="7.7109375" style="0" customWidth="1"/>
    <col min="21" max="21" width="0.9921875" style="0" customWidth="1"/>
    <col min="22" max="22" width="6.28125" style="0" customWidth="1"/>
    <col min="23" max="23" width="0.9921875" style="0" customWidth="1"/>
    <col min="24" max="24" width="2.421875" style="0" customWidth="1"/>
    <col min="25" max="25" width="7.7109375" style="0" customWidth="1"/>
    <col min="26" max="26" width="6.00390625" style="0" customWidth="1"/>
    <col min="27" max="27" width="2.00390625" style="0" customWidth="1"/>
    <col min="28" max="28" width="0.9921875" style="0" customWidth="1"/>
  </cols>
  <sheetData>
    <row r="1" ht="2.25" customHeight="1"/>
    <row r="2" spans="6:21" ht="18.75" customHeight="1">
      <c r="F2" s="180" t="s">
        <v>40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spans="7:20" ht="15" customHeight="1">
      <c r="G3" s="177" t="s">
        <v>68</v>
      </c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7:20" ht="15" customHeight="1"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</row>
    <row r="5" spans="7:20" ht="15" customHeight="1"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</row>
    <row r="6" spans="7:20" ht="16.5" customHeight="1"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</row>
    <row r="7" ht="8.25" customHeight="1"/>
    <row r="8" ht="0.75" customHeight="1"/>
    <row r="9" spans="10:22" ht="19.5" customHeight="1">
      <c r="J9" s="162" t="s">
        <v>45</v>
      </c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</row>
    <row r="10" spans="12:28" ht="11.25" customHeight="1">
      <c r="L10" s="181" t="s">
        <v>69</v>
      </c>
      <c r="M10" s="181"/>
      <c r="X10" s="181" t="s">
        <v>47</v>
      </c>
      <c r="Y10" s="181"/>
      <c r="Z10" s="181"/>
      <c r="AA10" s="181"/>
      <c r="AB10" s="181"/>
    </row>
    <row r="11" spans="1:28" ht="5.25" customHeight="1">
      <c r="A11" s="162" t="s">
        <v>48</v>
      </c>
      <c r="B11" s="162"/>
      <c r="C11" s="162"/>
      <c r="D11" s="162"/>
      <c r="E11" s="162"/>
      <c r="F11" s="162"/>
      <c r="G11" s="162"/>
      <c r="H11" s="162"/>
      <c r="I11" s="162"/>
      <c r="J11" s="181" t="s">
        <v>49</v>
      </c>
      <c r="L11" s="181"/>
      <c r="M11" s="181"/>
      <c r="O11" s="181" t="s">
        <v>2</v>
      </c>
      <c r="P11" s="181"/>
      <c r="Q11" s="181" t="s">
        <v>3</v>
      </c>
      <c r="R11" s="181"/>
      <c r="S11" s="181"/>
      <c r="T11" s="181" t="s">
        <v>50</v>
      </c>
      <c r="U11" s="181"/>
      <c r="V11" s="181"/>
      <c r="W11" s="181"/>
      <c r="X11" s="181"/>
      <c r="Y11" s="181"/>
      <c r="Z11" s="181"/>
      <c r="AA11" s="181"/>
      <c r="AB11" s="181"/>
    </row>
    <row r="12" spans="1:23" ht="14.25" customHeight="1">
      <c r="A12" s="162"/>
      <c r="B12" s="162"/>
      <c r="C12" s="162"/>
      <c r="D12" s="162"/>
      <c r="E12" s="162"/>
      <c r="F12" s="162"/>
      <c r="G12" s="162"/>
      <c r="H12" s="162"/>
      <c r="I12" s="162"/>
      <c r="J12" s="181"/>
      <c r="L12" s="181"/>
      <c r="M12" s="181"/>
      <c r="O12" s="181"/>
      <c r="P12" s="181"/>
      <c r="Q12" s="181"/>
      <c r="R12" s="181"/>
      <c r="S12" s="181"/>
      <c r="T12" s="181"/>
      <c r="U12" s="181"/>
      <c r="V12" s="181"/>
      <c r="W12" s="181"/>
    </row>
    <row r="13" spans="12:13" ht="9" customHeight="1">
      <c r="L13" s="181"/>
      <c r="M13" s="181"/>
    </row>
    <row r="14" spans="10:28" ht="15.75" customHeight="1">
      <c r="J14" s="182" t="s">
        <v>51</v>
      </c>
      <c r="L14" s="181" t="s">
        <v>52</v>
      </c>
      <c r="M14" s="181"/>
      <c r="O14" s="181" t="s">
        <v>53</v>
      </c>
      <c r="P14" s="181"/>
      <c r="Q14" s="181" t="s">
        <v>54</v>
      </c>
      <c r="R14" s="181"/>
      <c r="T14" s="181" t="s">
        <v>55</v>
      </c>
      <c r="U14" s="181"/>
      <c r="V14" s="181"/>
      <c r="W14" s="181"/>
      <c r="X14" s="181" t="s">
        <v>56</v>
      </c>
      <c r="Y14" s="181"/>
      <c r="Z14" s="181"/>
      <c r="AA14" s="181"/>
      <c r="AB14" s="181"/>
    </row>
    <row r="15" ht="1.5" customHeight="1"/>
    <row r="16" spans="2:27" ht="15" customHeight="1">
      <c r="B16" s="178" t="s">
        <v>70</v>
      </c>
      <c r="C16" s="178"/>
      <c r="D16" s="178"/>
      <c r="E16" s="178"/>
      <c r="F16" s="178"/>
      <c r="G16" s="178"/>
      <c r="J16" s="183">
        <v>1358341028</v>
      </c>
      <c r="L16" s="184">
        <v>452229333</v>
      </c>
      <c r="M16" s="184"/>
      <c r="O16" s="183">
        <v>1810570361</v>
      </c>
      <c r="Q16" s="184">
        <v>267430561.97</v>
      </c>
      <c r="R16" s="184"/>
      <c r="T16" s="184">
        <v>238716438.11</v>
      </c>
      <c r="U16" s="184"/>
      <c r="V16" s="184"/>
      <c r="X16" s="184">
        <v>1543139799.03</v>
      </c>
      <c r="Y16" s="184"/>
      <c r="Z16" s="184"/>
      <c r="AA16" s="184"/>
    </row>
    <row r="17" ht="0.75" customHeight="1"/>
    <row r="18" spans="3:27" ht="15" customHeight="1">
      <c r="C18" s="185" t="s">
        <v>71</v>
      </c>
      <c r="D18" s="185"/>
      <c r="E18" s="185"/>
      <c r="F18" s="185"/>
      <c r="G18" s="185"/>
      <c r="J18" s="186">
        <v>52551549</v>
      </c>
      <c r="L18" s="187">
        <v>1426059</v>
      </c>
      <c r="M18" s="187"/>
      <c r="O18" s="186">
        <v>53977608</v>
      </c>
      <c r="Q18" s="187">
        <v>12906382.02</v>
      </c>
      <c r="R18" s="187"/>
      <c r="T18" s="187">
        <v>11539895.36</v>
      </c>
      <c r="U18" s="187"/>
      <c r="V18" s="187"/>
      <c r="X18" s="187">
        <v>41071225.98</v>
      </c>
      <c r="Y18" s="187"/>
      <c r="Z18" s="187"/>
      <c r="AA18" s="187"/>
    </row>
    <row r="19" ht="0.75" customHeight="1"/>
    <row r="20" spans="3:27" ht="15" customHeight="1">
      <c r="C20" s="185" t="s">
        <v>72</v>
      </c>
      <c r="D20" s="185"/>
      <c r="E20" s="185"/>
      <c r="F20" s="185"/>
      <c r="G20" s="185"/>
      <c r="J20" s="186">
        <v>5209668</v>
      </c>
      <c r="L20" s="187">
        <v>872577</v>
      </c>
      <c r="M20" s="187"/>
      <c r="O20" s="186">
        <v>6082245</v>
      </c>
      <c r="Q20" s="187">
        <v>1387073.82</v>
      </c>
      <c r="R20" s="187"/>
      <c r="T20" s="187">
        <v>1209041.54</v>
      </c>
      <c r="U20" s="187"/>
      <c r="V20" s="187"/>
      <c r="X20" s="187">
        <v>4695171.18</v>
      </c>
      <c r="Y20" s="187"/>
      <c r="Z20" s="187"/>
      <c r="AA20" s="187"/>
    </row>
    <row r="21" ht="0.75" customHeight="1"/>
    <row r="22" spans="3:27" ht="12.75">
      <c r="C22" s="188" t="s">
        <v>73</v>
      </c>
      <c r="D22" s="188"/>
      <c r="E22" s="188"/>
      <c r="F22" s="188"/>
      <c r="G22" s="188"/>
      <c r="J22" s="186">
        <v>67529805</v>
      </c>
      <c r="L22" s="187">
        <v>180224</v>
      </c>
      <c r="M22" s="187"/>
      <c r="O22" s="186">
        <v>67710029</v>
      </c>
      <c r="Q22" s="187">
        <v>15148366.11</v>
      </c>
      <c r="R22" s="187"/>
      <c r="T22" s="187">
        <v>13272014.72</v>
      </c>
      <c r="U22" s="187"/>
      <c r="V22" s="187"/>
      <c r="X22" s="187">
        <v>52561662.89</v>
      </c>
      <c r="Y22" s="187"/>
      <c r="Z22" s="187"/>
      <c r="AA22" s="187"/>
    </row>
    <row r="23" spans="3:7" ht="13.5" customHeight="1">
      <c r="C23" s="188"/>
      <c r="D23" s="188"/>
      <c r="E23" s="188"/>
      <c r="F23" s="188"/>
      <c r="G23" s="188"/>
    </row>
    <row r="24" ht="12.75" customHeight="1" hidden="1"/>
    <row r="25" spans="3:27" ht="12.75">
      <c r="C25" s="188" t="s">
        <v>74</v>
      </c>
      <c r="D25" s="188"/>
      <c r="E25" s="188"/>
      <c r="F25" s="188"/>
      <c r="G25" s="188"/>
      <c r="J25" s="186">
        <v>0</v>
      </c>
      <c r="L25" s="187">
        <v>703177</v>
      </c>
      <c r="M25" s="187"/>
      <c r="O25" s="186">
        <v>703177</v>
      </c>
      <c r="Q25" s="187">
        <v>52500</v>
      </c>
      <c r="R25" s="187"/>
      <c r="T25" s="187">
        <v>52500</v>
      </c>
      <c r="U25" s="187"/>
      <c r="V25" s="187"/>
      <c r="X25" s="187">
        <v>650677</v>
      </c>
      <c r="Y25" s="187"/>
      <c r="Z25" s="187"/>
      <c r="AA25" s="187"/>
    </row>
    <row r="26" spans="3:7" ht="13.5" customHeight="1">
      <c r="C26" s="188"/>
      <c r="D26" s="188"/>
      <c r="E26" s="188"/>
      <c r="F26" s="188"/>
      <c r="G26" s="188"/>
    </row>
    <row r="27" ht="12.75" customHeight="1" hidden="1"/>
    <row r="28" spans="3:27" ht="12.75">
      <c r="C28" s="188" t="s">
        <v>75</v>
      </c>
      <c r="D28" s="188"/>
      <c r="E28" s="188"/>
      <c r="F28" s="188"/>
      <c r="G28" s="188"/>
      <c r="J28" s="186">
        <v>121226421</v>
      </c>
      <c r="L28" s="187">
        <v>462884245</v>
      </c>
      <c r="M28" s="187"/>
      <c r="O28" s="186">
        <v>584110666</v>
      </c>
      <c r="Q28" s="187">
        <v>10923549.48</v>
      </c>
      <c r="R28" s="187"/>
      <c r="T28" s="187">
        <v>9459448.34</v>
      </c>
      <c r="U28" s="187"/>
      <c r="V28" s="187"/>
      <c r="X28" s="187">
        <v>573187116.52</v>
      </c>
      <c r="Y28" s="187"/>
      <c r="Z28" s="187"/>
      <c r="AA28" s="187"/>
    </row>
    <row r="29" spans="3:7" ht="13.5" customHeight="1">
      <c r="C29" s="188"/>
      <c r="D29" s="188"/>
      <c r="E29" s="188"/>
      <c r="F29" s="188"/>
      <c r="G29" s="188"/>
    </row>
    <row r="30" ht="12.75" customHeight="1" hidden="1"/>
    <row r="31" spans="3:27" ht="15" customHeight="1">
      <c r="C31" s="185" t="s">
        <v>76</v>
      </c>
      <c r="D31" s="185"/>
      <c r="E31" s="185"/>
      <c r="F31" s="185"/>
      <c r="G31" s="185"/>
      <c r="J31" s="186">
        <v>2466741</v>
      </c>
      <c r="L31" s="187">
        <v>17372</v>
      </c>
      <c r="M31" s="187"/>
      <c r="O31" s="186">
        <v>2484113</v>
      </c>
      <c r="Q31" s="187">
        <v>604881.4</v>
      </c>
      <c r="R31" s="187"/>
      <c r="T31" s="187">
        <v>555181.63</v>
      </c>
      <c r="U31" s="187"/>
      <c r="V31" s="187"/>
      <c r="X31" s="187">
        <v>1879231.6</v>
      </c>
      <c r="Y31" s="187"/>
      <c r="Z31" s="187"/>
      <c r="AA31" s="187"/>
    </row>
    <row r="32" ht="0.75" customHeight="1"/>
    <row r="33" spans="3:27" ht="12.75">
      <c r="C33" s="188" t="s">
        <v>77</v>
      </c>
      <c r="D33" s="188"/>
      <c r="E33" s="188"/>
      <c r="F33" s="188"/>
      <c r="G33" s="188"/>
      <c r="J33" s="186">
        <v>178583178</v>
      </c>
      <c r="L33" s="187">
        <v>1708835</v>
      </c>
      <c r="M33" s="187"/>
      <c r="O33" s="186">
        <v>180292013</v>
      </c>
      <c r="Q33" s="187">
        <v>31078621.94</v>
      </c>
      <c r="R33" s="187"/>
      <c r="T33" s="187">
        <v>28995954.46</v>
      </c>
      <c r="U33" s="187"/>
      <c r="V33" s="187"/>
      <c r="X33" s="187">
        <v>149213391.06</v>
      </c>
      <c r="Y33" s="187"/>
      <c r="Z33" s="187"/>
      <c r="AA33" s="187"/>
    </row>
    <row r="34" spans="3:7" ht="13.5" customHeight="1">
      <c r="C34" s="188"/>
      <c r="D34" s="188"/>
      <c r="E34" s="188"/>
      <c r="F34" s="188"/>
      <c r="G34" s="188"/>
    </row>
    <row r="35" spans="3:7" ht="13.5" customHeight="1">
      <c r="C35" s="188"/>
      <c r="D35" s="188"/>
      <c r="E35" s="188"/>
      <c r="F35" s="188"/>
      <c r="G35" s="188"/>
    </row>
    <row r="36" ht="12.75" customHeight="1" hidden="1"/>
    <row r="37" spans="3:27" ht="12.75">
      <c r="C37" s="188" t="s">
        <v>78</v>
      </c>
      <c r="D37" s="188"/>
      <c r="E37" s="188"/>
      <c r="F37" s="188"/>
      <c r="G37" s="188"/>
      <c r="J37" s="186">
        <v>930773666</v>
      </c>
      <c r="L37" s="187">
        <v>-15563156</v>
      </c>
      <c r="M37" s="187"/>
      <c r="O37" s="186">
        <v>915210510</v>
      </c>
      <c r="Q37" s="187">
        <v>195329187.2</v>
      </c>
      <c r="R37" s="187"/>
      <c r="T37" s="187">
        <v>173632402.06</v>
      </c>
      <c r="U37" s="187"/>
      <c r="V37" s="187"/>
      <c r="X37" s="187">
        <v>719881322.8</v>
      </c>
      <c r="Y37" s="187"/>
      <c r="Z37" s="187"/>
      <c r="AA37" s="187"/>
    </row>
    <row r="38" spans="3:7" ht="13.5" customHeight="1">
      <c r="C38" s="188"/>
      <c r="D38" s="188"/>
      <c r="E38" s="188"/>
      <c r="F38" s="188"/>
      <c r="G38" s="188"/>
    </row>
    <row r="39" ht="1.5" customHeight="1"/>
    <row r="40" spans="2:27" ht="15" customHeight="1">
      <c r="B40" s="178" t="s">
        <v>79</v>
      </c>
      <c r="C40" s="178"/>
      <c r="D40" s="178"/>
      <c r="E40" s="178"/>
      <c r="F40" s="178"/>
      <c r="G40" s="178"/>
      <c r="J40" s="183">
        <v>2127398968</v>
      </c>
      <c r="L40" s="184">
        <v>66917940</v>
      </c>
      <c r="M40" s="184"/>
      <c r="O40" s="183">
        <v>2194316908</v>
      </c>
      <c r="Q40" s="184">
        <v>527518415.31</v>
      </c>
      <c r="R40" s="184"/>
      <c r="T40" s="184">
        <v>466940219.43</v>
      </c>
      <c r="U40" s="184"/>
      <c r="V40" s="184"/>
      <c r="X40" s="184">
        <v>1666798492.69</v>
      </c>
      <c r="Y40" s="184"/>
      <c r="Z40" s="184"/>
      <c r="AA40" s="184"/>
    </row>
    <row r="41" ht="0.75" customHeight="1"/>
    <row r="42" spans="3:27" ht="15" customHeight="1">
      <c r="C42" s="185" t="s">
        <v>80</v>
      </c>
      <c r="D42" s="185"/>
      <c r="E42" s="185"/>
      <c r="F42" s="185"/>
      <c r="G42" s="185"/>
      <c r="J42" s="186">
        <v>55903387</v>
      </c>
      <c r="L42" s="187">
        <v>4646421</v>
      </c>
      <c r="M42" s="187"/>
      <c r="O42" s="186">
        <v>60549808</v>
      </c>
      <c r="Q42" s="187">
        <v>14192567.97</v>
      </c>
      <c r="R42" s="187"/>
      <c r="T42" s="187">
        <v>11273680.33</v>
      </c>
      <c r="U42" s="187"/>
      <c r="V42" s="187"/>
      <c r="X42" s="187">
        <v>46357240.03</v>
      </c>
      <c r="Y42" s="187"/>
      <c r="Z42" s="187"/>
      <c r="AA42" s="187"/>
    </row>
    <row r="43" ht="0.75" customHeight="1"/>
    <row r="44" spans="3:27" ht="12.75">
      <c r="C44" s="188" t="s">
        <v>81</v>
      </c>
      <c r="D44" s="188"/>
      <c r="E44" s="188"/>
      <c r="F44" s="188"/>
      <c r="G44" s="188"/>
      <c r="J44" s="186">
        <v>1633347040</v>
      </c>
      <c r="L44" s="187">
        <v>-16369098</v>
      </c>
      <c r="M44" s="187"/>
      <c r="O44" s="186">
        <v>1616977942</v>
      </c>
      <c r="Q44" s="187">
        <v>340401392.67</v>
      </c>
      <c r="R44" s="187"/>
      <c r="T44" s="187">
        <v>298407573.78</v>
      </c>
      <c r="U44" s="187"/>
      <c r="V44" s="187"/>
      <c r="X44" s="187">
        <v>1276576549.33</v>
      </c>
      <c r="Y44" s="187"/>
      <c r="Z44" s="187"/>
      <c r="AA44" s="187"/>
    </row>
    <row r="45" spans="3:7" ht="13.5" customHeight="1">
      <c r="C45" s="188"/>
      <c r="D45" s="188"/>
      <c r="E45" s="188"/>
      <c r="F45" s="188"/>
      <c r="G45" s="188"/>
    </row>
    <row r="46" ht="12.75" customHeight="1" hidden="1"/>
    <row r="47" spans="3:27" ht="15" customHeight="1">
      <c r="C47" s="185" t="s">
        <v>82</v>
      </c>
      <c r="D47" s="185"/>
      <c r="E47" s="185"/>
      <c r="F47" s="185"/>
      <c r="G47" s="185"/>
      <c r="J47" s="186">
        <v>41526978</v>
      </c>
      <c r="L47" s="187">
        <v>312614</v>
      </c>
      <c r="M47" s="187"/>
      <c r="O47" s="186">
        <v>41839592</v>
      </c>
      <c r="Q47" s="187">
        <v>10170370.06</v>
      </c>
      <c r="R47" s="187"/>
      <c r="T47" s="187">
        <v>9268766.17</v>
      </c>
      <c r="U47" s="187"/>
      <c r="V47" s="187"/>
      <c r="X47" s="187">
        <v>31669221.94</v>
      </c>
      <c r="Y47" s="187"/>
      <c r="Z47" s="187"/>
      <c r="AA47" s="187"/>
    </row>
    <row r="48" ht="0.75" customHeight="1"/>
    <row r="49" spans="3:27" ht="12.75">
      <c r="C49" s="188" t="s">
        <v>83</v>
      </c>
      <c r="D49" s="188"/>
      <c r="E49" s="188"/>
      <c r="F49" s="188"/>
      <c r="G49" s="188"/>
      <c r="J49" s="186">
        <v>98226753</v>
      </c>
      <c r="L49" s="187">
        <v>31801495</v>
      </c>
      <c r="M49" s="187"/>
      <c r="O49" s="186">
        <v>130028248</v>
      </c>
      <c r="Q49" s="187">
        <v>51977085.64</v>
      </c>
      <c r="R49" s="187"/>
      <c r="T49" s="187">
        <v>47978178.19</v>
      </c>
      <c r="U49" s="187"/>
      <c r="V49" s="187"/>
      <c r="X49" s="187">
        <v>78051162.36</v>
      </c>
      <c r="Y49" s="187"/>
      <c r="Z49" s="187"/>
      <c r="AA49" s="187"/>
    </row>
    <row r="50" spans="3:7" ht="13.5" customHeight="1">
      <c r="C50" s="188"/>
      <c r="D50" s="188"/>
      <c r="E50" s="188"/>
      <c r="F50" s="188"/>
      <c r="G50" s="188"/>
    </row>
    <row r="51" spans="3:7" ht="13.5" customHeight="1">
      <c r="C51" s="188"/>
      <c r="D51" s="188"/>
      <c r="E51" s="188"/>
      <c r="F51" s="188"/>
      <c r="G51" s="188"/>
    </row>
    <row r="52" spans="3:7" ht="13.5" customHeight="1">
      <c r="C52" s="188"/>
      <c r="D52" s="188"/>
      <c r="E52" s="188"/>
      <c r="F52" s="188"/>
      <c r="G52" s="188"/>
    </row>
    <row r="53" ht="12.75" customHeight="1" hidden="1"/>
    <row r="54" spans="3:27" ht="15" customHeight="1">
      <c r="C54" s="185" t="s">
        <v>84</v>
      </c>
      <c r="D54" s="185"/>
      <c r="E54" s="185"/>
      <c r="F54" s="185"/>
      <c r="G54" s="185"/>
      <c r="J54" s="186">
        <v>39038460</v>
      </c>
      <c r="L54" s="187">
        <v>1074683</v>
      </c>
      <c r="M54" s="187"/>
      <c r="O54" s="186">
        <v>40113143</v>
      </c>
      <c r="Q54" s="187">
        <v>9108100.11</v>
      </c>
      <c r="R54" s="187"/>
      <c r="T54" s="187">
        <v>8666593.56</v>
      </c>
      <c r="U54" s="187"/>
      <c r="V54" s="187"/>
      <c r="X54" s="187">
        <v>31005042.89</v>
      </c>
      <c r="Y54" s="187"/>
      <c r="Z54" s="187"/>
      <c r="AA54" s="187"/>
    </row>
    <row r="55" spans="3:27" ht="15" customHeight="1">
      <c r="C55" s="185" t="s">
        <v>85</v>
      </c>
      <c r="D55" s="185"/>
      <c r="E55" s="185"/>
      <c r="F55" s="185"/>
      <c r="G55" s="185"/>
      <c r="J55" s="186">
        <v>64513615</v>
      </c>
      <c r="L55" s="187">
        <v>-2719775</v>
      </c>
      <c r="M55" s="187"/>
      <c r="O55" s="186">
        <v>61793840</v>
      </c>
      <c r="Q55" s="187">
        <v>15399712.3</v>
      </c>
      <c r="R55" s="187"/>
      <c r="T55" s="187">
        <v>13881714.29</v>
      </c>
      <c r="U55" s="187"/>
      <c r="V55" s="187"/>
      <c r="X55" s="187">
        <v>46394127.7</v>
      </c>
      <c r="Y55" s="187"/>
      <c r="Z55" s="187"/>
      <c r="AA55" s="187"/>
    </row>
    <row r="56" ht="0.75" customHeight="1"/>
    <row r="57" spans="3:27" ht="12.75">
      <c r="C57" s="188" t="s">
        <v>86</v>
      </c>
      <c r="D57" s="188"/>
      <c r="E57" s="188"/>
      <c r="F57" s="188"/>
      <c r="G57" s="188"/>
      <c r="J57" s="186">
        <v>194842735</v>
      </c>
      <c r="L57" s="187">
        <v>48171600</v>
      </c>
      <c r="M57" s="187"/>
      <c r="O57" s="186">
        <v>243014335</v>
      </c>
      <c r="Q57" s="187">
        <v>86269186.56</v>
      </c>
      <c r="R57" s="187"/>
      <c r="T57" s="187">
        <v>77463713.11</v>
      </c>
      <c r="U57" s="187"/>
      <c r="V57" s="187"/>
      <c r="X57" s="187">
        <v>156745148.44</v>
      </c>
      <c r="Y57" s="187"/>
      <c r="Z57" s="187"/>
      <c r="AA57" s="187"/>
    </row>
    <row r="58" spans="3:7" ht="13.5" customHeight="1">
      <c r="C58" s="188"/>
      <c r="D58" s="188"/>
      <c r="E58" s="188"/>
      <c r="F58" s="188"/>
      <c r="G58" s="188"/>
    </row>
    <row r="59" ht="1.5" customHeight="1"/>
    <row r="60" spans="2:27" ht="15" customHeight="1">
      <c r="B60" s="178" t="s">
        <v>87</v>
      </c>
      <c r="C60" s="178"/>
      <c r="D60" s="178"/>
      <c r="E60" s="178"/>
      <c r="F60" s="178"/>
      <c r="G60" s="178"/>
      <c r="J60" s="183">
        <v>92092956</v>
      </c>
      <c r="L60" s="184">
        <v>7183437</v>
      </c>
      <c r="M60" s="184"/>
      <c r="O60" s="183">
        <v>99276393</v>
      </c>
      <c r="Q60" s="184">
        <v>22685008.01</v>
      </c>
      <c r="R60" s="184"/>
      <c r="T60" s="184">
        <v>19955221.06</v>
      </c>
      <c r="U60" s="184"/>
      <c r="V60" s="184"/>
      <c r="X60" s="184">
        <v>76591384.99</v>
      </c>
      <c r="Y60" s="184"/>
      <c r="Z60" s="184"/>
      <c r="AA60" s="184"/>
    </row>
    <row r="61" ht="0.75" customHeight="1"/>
    <row r="62" spans="3:27" ht="12.75">
      <c r="C62" s="188" t="s">
        <v>88</v>
      </c>
      <c r="D62" s="188"/>
      <c r="E62" s="188"/>
      <c r="F62" s="188"/>
      <c r="G62" s="188"/>
      <c r="J62" s="186">
        <v>68451508</v>
      </c>
      <c r="L62" s="187">
        <v>3269280</v>
      </c>
      <c r="M62" s="187"/>
      <c r="O62" s="186">
        <v>71720788</v>
      </c>
      <c r="Q62" s="187">
        <v>15606802.22</v>
      </c>
      <c r="R62" s="187"/>
      <c r="T62" s="187">
        <v>13843909.05</v>
      </c>
      <c r="U62" s="187"/>
      <c r="V62" s="187"/>
      <c r="X62" s="187">
        <v>56113985.78</v>
      </c>
      <c r="Y62" s="187"/>
      <c r="Z62" s="187"/>
      <c r="AA62" s="187"/>
    </row>
    <row r="63" spans="3:7" ht="13.5" customHeight="1">
      <c r="C63" s="188"/>
      <c r="D63" s="188"/>
      <c r="E63" s="188"/>
      <c r="F63" s="188"/>
      <c r="G63" s="188"/>
    </row>
    <row r="64" spans="3:7" ht="13.5" customHeight="1">
      <c r="C64" s="188"/>
      <c r="D64" s="188"/>
      <c r="E64" s="188"/>
      <c r="F64" s="188"/>
      <c r="G64" s="188"/>
    </row>
    <row r="65" spans="3:7" ht="13.5" customHeight="1">
      <c r="C65" s="188"/>
      <c r="D65" s="188"/>
      <c r="E65" s="188"/>
      <c r="F65" s="188"/>
      <c r="G65" s="188"/>
    </row>
    <row r="66" ht="12.75" customHeight="1" hidden="1"/>
    <row r="67" spans="3:27" ht="12.75">
      <c r="C67" s="188" t="s">
        <v>89</v>
      </c>
      <c r="D67" s="188"/>
      <c r="E67" s="188"/>
      <c r="F67" s="188"/>
      <c r="G67" s="188"/>
      <c r="J67" s="186">
        <v>4929508</v>
      </c>
      <c r="L67" s="187">
        <v>126672</v>
      </c>
      <c r="M67" s="187"/>
      <c r="O67" s="186">
        <v>5056180</v>
      </c>
      <c r="Q67" s="187">
        <v>1255027.43</v>
      </c>
      <c r="R67" s="187"/>
      <c r="T67" s="187">
        <v>1161634.39</v>
      </c>
      <c r="U67" s="187"/>
      <c r="V67" s="187"/>
      <c r="X67" s="187">
        <v>3801152.57</v>
      </c>
      <c r="Y67" s="187"/>
      <c r="Z67" s="187"/>
      <c r="AA67" s="187"/>
    </row>
    <row r="68" spans="3:7" ht="13.5" customHeight="1">
      <c r="C68" s="188"/>
      <c r="D68" s="188"/>
      <c r="E68" s="188"/>
      <c r="F68" s="188"/>
      <c r="G68" s="188"/>
    </row>
    <row r="69" spans="3:7" ht="13.5" customHeight="1">
      <c r="C69" s="188"/>
      <c r="D69" s="188"/>
      <c r="E69" s="188"/>
      <c r="F69" s="188"/>
      <c r="G69" s="188"/>
    </row>
    <row r="70" ht="12.75" customHeight="1" hidden="1"/>
    <row r="71" spans="3:27" ht="15" customHeight="1">
      <c r="C71" s="185" t="s">
        <v>90</v>
      </c>
      <c r="D71" s="185"/>
      <c r="E71" s="185"/>
      <c r="F71" s="185"/>
      <c r="G71" s="185"/>
      <c r="J71" s="186">
        <v>2207872</v>
      </c>
      <c r="L71" s="187">
        <v>3390</v>
      </c>
      <c r="M71" s="187"/>
      <c r="O71" s="186">
        <v>2211262</v>
      </c>
      <c r="Q71" s="187">
        <v>526154.34</v>
      </c>
      <c r="R71" s="187"/>
      <c r="T71" s="187">
        <v>484777.95</v>
      </c>
      <c r="U71" s="187"/>
      <c r="V71" s="187"/>
      <c r="X71" s="187">
        <v>1685107.66</v>
      </c>
      <c r="Y71" s="187"/>
      <c r="Z71" s="187"/>
      <c r="AA71" s="187"/>
    </row>
    <row r="72" ht="0.75" customHeight="1"/>
    <row r="73" spans="3:27" ht="15" customHeight="1">
      <c r="C73" s="185" t="s">
        <v>91</v>
      </c>
      <c r="D73" s="185"/>
      <c r="E73" s="185"/>
      <c r="F73" s="185"/>
      <c r="G73" s="185"/>
      <c r="J73" s="186">
        <v>15814067</v>
      </c>
      <c r="L73" s="187">
        <v>3784531</v>
      </c>
      <c r="M73" s="187"/>
      <c r="O73" s="186">
        <v>19598598</v>
      </c>
      <c r="Q73" s="187">
        <v>5121863.44</v>
      </c>
      <c r="R73" s="187"/>
      <c r="T73" s="187">
        <v>4303959.09</v>
      </c>
      <c r="U73" s="187"/>
      <c r="V73" s="187"/>
      <c r="X73" s="187">
        <v>14476734.56</v>
      </c>
      <c r="Y73" s="187"/>
      <c r="Z73" s="187"/>
      <c r="AA73" s="187"/>
    </row>
    <row r="74" ht="0.75" customHeight="1"/>
    <row r="75" spans="3:27" ht="12.75">
      <c r="C75" s="188" t="s">
        <v>92</v>
      </c>
      <c r="D75" s="188"/>
      <c r="E75" s="188"/>
      <c r="F75" s="188"/>
      <c r="G75" s="188"/>
      <c r="J75" s="186">
        <v>690001</v>
      </c>
      <c r="L75" s="187">
        <v>-436</v>
      </c>
      <c r="M75" s="187"/>
      <c r="O75" s="186">
        <v>689565</v>
      </c>
      <c r="Q75" s="187">
        <v>175160.58</v>
      </c>
      <c r="R75" s="187"/>
      <c r="T75" s="187">
        <v>160940.58</v>
      </c>
      <c r="U75" s="187"/>
      <c r="V75" s="187"/>
      <c r="X75" s="187">
        <v>514404.42</v>
      </c>
      <c r="Y75" s="187"/>
      <c r="Z75" s="187"/>
      <c r="AA75" s="187"/>
    </row>
    <row r="76" spans="3:7" ht="13.5" customHeight="1">
      <c r="C76" s="188"/>
      <c r="D76" s="188"/>
      <c r="E76" s="188"/>
      <c r="F76" s="188"/>
      <c r="G76" s="188"/>
    </row>
    <row r="77" ht="1.5" customHeight="1"/>
    <row r="78" spans="2:27" ht="13.5" customHeight="1">
      <c r="B78" s="168" t="s">
        <v>93</v>
      </c>
      <c r="C78" s="168"/>
      <c r="D78" s="168"/>
      <c r="E78" s="168"/>
      <c r="F78" s="168"/>
      <c r="G78" s="168"/>
      <c r="J78" s="183">
        <v>7329874</v>
      </c>
      <c r="L78" s="184">
        <v>81321430</v>
      </c>
      <c r="M78" s="184"/>
      <c r="O78" s="183">
        <v>88651304</v>
      </c>
      <c r="Q78" s="184">
        <v>82274791.92</v>
      </c>
      <c r="R78" s="184"/>
      <c r="T78" s="184">
        <v>82259489.94</v>
      </c>
      <c r="U78" s="184"/>
      <c r="V78" s="184"/>
      <c r="X78" s="184">
        <v>6376512.08</v>
      </c>
      <c r="Y78" s="184"/>
      <c r="Z78" s="184"/>
      <c r="AA78" s="184"/>
    </row>
    <row r="79" spans="2:7" ht="13.5" customHeight="1">
      <c r="B79" s="168"/>
      <c r="C79" s="168"/>
      <c r="D79" s="168"/>
      <c r="E79" s="168"/>
      <c r="F79" s="168"/>
      <c r="G79" s="168"/>
    </row>
    <row r="80" spans="2:7" ht="13.5" customHeight="1">
      <c r="B80" s="168"/>
      <c r="C80" s="168"/>
      <c r="D80" s="168"/>
      <c r="E80" s="168"/>
      <c r="F80" s="168"/>
      <c r="G80" s="168"/>
    </row>
    <row r="81" ht="12.75" customHeight="1" hidden="1"/>
    <row r="82" spans="3:27" ht="12.75">
      <c r="C82" s="188" t="s">
        <v>94</v>
      </c>
      <c r="D82" s="188"/>
      <c r="E82" s="188"/>
      <c r="F82" s="188"/>
      <c r="G82" s="188"/>
      <c r="J82" s="186">
        <v>7329874</v>
      </c>
      <c r="L82" s="187">
        <v>2416800</v>
      </c>
      <c r="M82" s="187"/>
      <c r="O82" s="186">
        <v>9746674</v>
      </c>
      <c r="Q82" s="187">
        <v>5014732.34</v>
      </c>
      <c r="R82" s="187"/>
      <c r="T82" s="187">
        <v>4999430.36</v>
      </c>
      <c r="U82" s="187"/>
      <c r="V82" s="187"/>
      <c r="X82" s="187">
        <v>4731941.66</v>
      </c>
      <c r="Y82" s="187"/>
      <c r="Z82" s="187"/>
      <c r="AA82" s="187"/>
    </row>
    <row r="83" spans="3:7" ht="13.5" customHeight="1">
      <c r="C83" s="188"/>
      <c r="D83" s="188"/>
      <c r="E83" s="188"/>
      <c r="F83" s="188"/>
      <c r="G83" s="188"/>
    </row>
    <row r="84" spans="3:7" ht="13.5" customHeight="1">
      <c r="C84" s="188"/>
      <c r="D84" s="188"/>
      <c r="E84" s="188"/>
      <c r="F84" s="188"/>
      <c r="G84" s="188"/>
    </row>
    <row r="85" spans="3:7" ht="13.5" customHeight="1">
      <c r="C85" s="188"/>
      <c r="D85" s="188"/>
      <c r="E85" s="188"/>
      <c r="F85" s="188"/>
      <c r="G85" s="188"/>
    </row>
    <row r="86" spans="3:7" ht="13.5" customHeight="1">
      <c r="C86" s="188"/>
      <c r="D86" s="188"/>
      <c r="E86" s="188"/>
      <c r="F86" s="188"/>
      <c r="G86" s="188"/>
    </row>
    <row r="87" ht="12.75" customHeight="1" hidden="1"/>
    <row r="88" spans="3:27" ht="12.75">
      <c r="C88" s="188" t="s">
        <v>95</v>
      </c>
      <c r="D88" s="188"/>
      <c r="E88" s="188"/>
      <c r="F88" s="188"/>
      <c r="G88" s="188"/>
      <c r="J88" s="186">
        <v>0</v>
      </c>
      <c r="L88" s="187">
        <v>78904630</v>
      </c>
      <c r="M88" s="187"/>
      <c r="O88" s="186">
        <v>78904630</v>
      </c>
      <c r="Q88" s="187">
        <v>77260059.58</v>
      </c>
      <c r="R88" s="187"/>
      <c r="T88" s="187">
        <v>77260059.58</v>
      </c>
      <c r="U88" s="187"/>
      <c r="V88" s="187"/>
      <c r="X88" s="187">
        <v>1644570.42</v>
      </c>
      <c r="Y88" s="187"/>
      <c r="Z88" s="187"/>
      <c r="AA88" s="187"/>
    </row>
    <row r="89" spans="3:7" ht="13.5" customHeight="1">
      <c r="C89" s="188"/>
      <c r="D89" s="188"/>
      <c r="E89" s="188"/>
      <c r="F89" s="188"/>
      <c r="G89" s="188"/>
    </row>
    <row r="90" spans="3:7" ht="13.5" customHeight="1">
      <c r="C90" s="188"/>
      <c r="D90" s="188"/>
      <c r="E90" s="188"/>
      <c r="F90" s="188"/>
      <c r="G90" s="188"/>
    </row>
    <row r="91" spans="3:27" ht="15.75" customHeight="1">
      <c r="C91" s="168" t="s">
        <v>58</v>
      </c>
      <c r="D91" s="168"/>
      <c r="E91" s="168"/>
      <c r="F91" s="168"/>
      <c r="G91" s="168"/>
      <c r="H91" s="168"/>
      <c r="J91" s="174">
        <v>3585162826</v>
      </c>
      <c r="L91" s="175">
        <v>607652140</v>
      </c>
      <c r="M91" s="175"/>
      <c r="O91" s="174">
        <v>4192814966</v>
      </c>
      <c r="Q91" s="175">
        <v>899908777.21</v>
      </c>
      <c r="R91" s="175"/>
      <c r="T91" s="175">
        <v>807871368.54</v>
      </c>
      <c r="U91" s="175"/>
      <c r="V91" s="175"/>
      <c r="X91" s="175">
        <v>3292906188.79</v>
      </c>
      <c r="Y91" s="175"/>
      <c r="Z91" s="175"/>
      <c r="AA91" s="175"/>
    </row>
    <row r="92" ht="13.5" customHeight="1"/>
    <row r="93" spans="3:22" ht="13.5" customHeight="1">
      <c r="C93" s="172" t="s">
        <v>59</v>
      </c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</row>
    <row r="94" ht="59.25" customHeight="1"/>
    <row r="95" spans="5:25" ht="18.75" customHeight="1">
      <c r="E95" s="173" t="s">
        <v>32</v>
      </c>
      <c r="F95" s="173"/>
      <c r="G95" s="173"/>
      <c r="H95" s="173"/>
      <c r="I95" s="173"/>
      <c r="J95" s="173"/>
      <c r="K95" s="173"/>
      <c r="L95" s="173"/>
      <c r="R95" s="173" t="s">
        <v>60</v>
      </c>
      <c r="S95" s="173"/>
      <c r="T95" s="173"/>
      <c r="U95" s="173"/>
      <c r="V95" s="173"/>
      <c r="W95" s="173"/>
      <c r="X95" s="173"/>
      <c r="Y95" s="173"/>
    </row>
    <row r="96" spans="5:25" ht="17.25" customHeight="1">
      <c r="E96" s="173" t="s">
        <v>29</v>
      </c>
      <c r="F96" s="173"/>
      <c r="G96" s="173"/>
      <c r="H96" s="173"/>
      <c r="I96" s="173"/>
      <c r="J96" s="173"/>
      <c r="K96" s="173"/>
      <c r="L96" s="173"/>
      <c r="R96" s="173" t="s">
        <v>31</v>
      </c>
      <c r="S96" s="173"/>
      <c r="T96" s="173"/>
      <c r="U96" s="173"/>
      <c r="V96" s="173"/>
      <c r="W96" s="173"/>
      <c r="X96" s="173"/>
      <c r="Y96" s="173"/>
    </row>
    <row r="97" ht="195" customHeight="1"/>
    <row r="98" ht="21" customHeight="1"/>
    <row r="99" spans="2:27" ht="14.25" customHeight="1">
      <c r="B99" s="189" t="s">
        <v>61</v>
      </c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X99" s="176" t="s">
        <v>96</v>
      </c>
      <c r="Y99" s="176"/>
      <c r="Z99" s="176"/>
      <c r="AA99" s="176"/>
    </row>
  </sheetData>
  <sheetProtection/>
  <mergeCells count="157">
    <mergeCell ref="C93:V93"/>
    <mergeCell ref="E95:L95"/>
    <mergeCell ref="R95:Y95"/>
    <mergeCell ref="E96:L96"/>
    <mergeCell ref="R96:Y96"/>
    <mergeCell ref="B99:T99"/>
    <mergeCell ref="X99:AA99"/>
    <mergeCell ref="C88:G90"/>
    <mergeCell ref="L88:M88"/>
    <mergeCell ref="Q88:R88"/>
    <mergeCell ref="T88:V88"/>
    <mergeCell ref="X88:AA88"/>
    <mergeCell ref="C91:H91"/>
    <mergeCell ref="L91:M91"/>
    <mergeCell ref="Q91:R91"/>
    <mergeCell ref="T91:V91"/>
    <mergeCell ref="X91:AA91"/>
    <mergeCell ref="B78:G80"/>
    <mergeCell ref="L78:M78"/>
    <mergeCell ref="Q78:R78"/>
    <mergeCell ref="T78:V78"/>
    <mergeCell ref="X78:AA78"/>
    <mergeCell ref="C82:G86"/>
    <mergeCell ref="L82:M82"/>
    <mergeCell ref="Q82:R82"/>
    <mergeCell ref="T82:V82"/>
    <mergeCell ref="X82:AA82"/>
    <mergeCell ref="C73:G73"/>
    <mergeCell ref="L73:M73"/>
    <mergeCell ref="Q73:R73"/>
    <mergeCell ref="T73:V73"/>
    <mergeCell ref="X73:AA73"/>
    <mergeCell ref="C75:G76"/>
    <mergeCell ref="L75:M75"/>
    <mergeCell ref="Q75:R75"/>
    <mergeCell ref="T75:V75"/>
    <mergeCell ref="X75:AA75"/>
    <mergeCell ref="C67:G69"/>
    <mergeCell ref="L67:M67"/>
    <mergeCell ref="Q67:R67"/>
    <mergeCell ref="T67:V67"/>
    <mergeCell ref="X67:AA67"/>
    <mergeCell ref="C71:G71"/>
    <mergeCell ref="L71:M71"/>
    <mergeCell ref="Q71:R71"/>
    <mergeCell ref="T71:V71"/>
    <mergeCell ref="X71:AA71"/>
    <mergeCell ref="B60:G60"/>
    <mergeCell ref="L60:M60"/>
    <mergeCell ref="Q60:R60"/>
    <mergeCell ref="T60:V60"/>
    <mergeCell ref="X60:AA60"/>
    <mergeCell ref="C62:G65"/>
    <mergeCell ref="L62:M62"/>
    <mergeCell ref="Q62:R62"/>
    <mergeCell ref="T62:V62"/>
    <mergeCell ref="X62:AA62"/>
    <mergeCell ref="C55:G55"/>
    <mergeCell ref="L55:M55"/>
    <mergeCell ref="Q55:R55"/>
    <mergeCell ref="T55:V55"/>
    <mergeCell ref="X55:AA55"/>
    <mergeCell ref="C57:G58"/>
    <mergeCell ref="L57:M57"/>
    <mergeCell ref="Q57:R57"/>
    <mergeCell ref="T57:V57"/>
    <mergeCell ref="X57:AA57"/>
    <mergeCell ref="C49:G52"/>
    <mergeCell ref="L49:M49"/>
    <mergeCell ref="Q49:R49"/>
    <mergeCell ref="T49:V49"/>
    <mergeCell ref="X49:AA49"/>
    <mergeCell ref="C54:G54"/>
    <mergeCell ref="L54:M54"/>
    <mergeCell ref="Q54:R54"/>
    <mergeCell ref="T54:V54"/>
    <mergeCell ref="X54:AA54"/>
    <mergeCell ref="C44:G45"/>
    <mergeCell ref="L44:M44"/>
    <mergeCell ref="Q44:R44"/>
    <mergeCell ref="T44:V44"/>
    <mergeCell ref="X44:AA44"/>
    <mergeCell ref="C47:G47"/>
    <mergeCell ref="L47:M47"/>
    <mergeCell ref="Q47:R47"/>
    <mergeCell ref="T47:V47"/>
    <mergeCell ref="X47:AA47"/>
    <mergeCell ref="B40:G40"/>
    <mergeCell ref="L40:M40"/>
    <mergeCell ref="Q40:R40"/>
    <mergeCell ref="T40:V40"/>
    <mergeCell ref="X40:AA40"/>
    <mergeCell ref="C42:G42"/>
    <mergeCell ref="L42:M42"/>
    <mergeCell ref="Q42:R42"/>
    <mergeCell ref="T42:V42"/>
    <mergeCell ref="X42:AA42"/>
    <mergeCell ref="C33:G35"/>
    <mergeCell ref="L33:M33"/>
    <mergeCell ref="Q33:R33"/>
    <mergeCell ref="T33:V33"/>
    <mergeCell ref="X33:AA33"/>
    <mergeCell ref="C37:G38"/>
    <mergeCell ref="L37:M37"/>
    <mergeCell ref="Q37:R37"/>
    <mergeCell ref="T37:V37"/>
    <mergeCell ref="X37:AA37"/>
    <mergeCell ref="C28:G29"/>
    <mergeCell ref="L28:M28"/>
    <mergeCell ref="Q28:R28"/>
    <mergeCell ref="T28:V28"/>
    <mergeCell ref="X28:AA28"/>
    <mergeCell ref="C31:G31"/>
    <mergeCell ref="L31:M31"/>
    <mergeCell ref="Q31:R31"/>
    <mergeCell ref="T31:V31"/>
    <mergeCell ref="X31:AA31"/>
    <mergeCell ref="C22:G23"/>
    <mergeCell ref="L22:M22"/>
    <mergeCell ref="Q22:R22"/>
    <mergeCell ref="T22:V22"/>
    <mergeCell ref="X22:AA22"/>
    <mergeCell ref="C25:G26"/>
    <mergeCell ref="L25:M25"/>
    <mergeCell ref="Q25:R25"/>
    <mergeCell ref="T25:V25"/>
    <mergeCell ref="X25:AA25"/>
    <mergeCell ref="C18:G18"/>
    <mergeCell ref="L18:M18"/>
    <mergeCell ref="Q18:R18"/>
    <mergeCell ref="T18:V18"/>
    <mergeCell ref="X18:AA18"/>
    <mergeCell ref="C20:G20"/>
    <mergeCell ref="L20:M20"/>
    <mergeCell ref="Q20:R20"/>
    <mergeCell ref="T20:V20"/>
    <mergeCell ref="X20:AA20"/>
    <mergeCell ref="L14:M14"/>
    <mergeCell ref="O14:P14"/>
    <mergeCell ref="Q14:R14"/>
    <mergeCell ref="T14:W14"/>
    <mergeCell ref="X14:AB14"/>
    <mergeCell ref="B16:G16"/>
    <mergeCell ref="L16:M16"/>
    <mergeCell ref="Q16:R16"/>
    <mergeCell ref="T16:V16"/>
    <mergeCell ref="X16:AA16"/>
    <mergeCell ref="F2:U2"/>
    <mergeCell ref="G3:T6"/>
    <mergeCell ref="J9:V9"/>
    <mergeCell ref="L10:M13"/>
    <mergeCell ref="X10:AB11"/>
    <mergeCell ref="A11:I12"/>
    <mergeCell ref="J11:J12"/>
    <mergeCell ref="O11:P12"/>
    <mergeCell ref="Q11:S12"/>
    <mergeCell ref="T11:W12"/>
  </mergeCells>
  <printOptions/>
  <pageMargins left="0.5909722222222222" right="0.39375" top="0.5902777777777778" bottom="0.5902777777777778" header="0" footer="0"/>
  <pageSetup fitToHeight="0" fitToWidth="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Z158"/>
  <sheetViews>
    <sheetView showGridLines="0" tabSelected="1" zoomScalePageLayoutView="0" workbookViewId="0" topLeftCell="A1">
      <selection activeCell="M60" sqref="M60:N60"/>
    </sheetView>
  </sheetViews>
  <sheetFormatPr defaultColWidth="6.8515625" defaultRowHeight="12.75" customHeight="1"/>
  <cols>
    <col min="1" max="1" width="0.9921875" style="0" customWidth="1"/>
    <col min="2" max="2" width="3.8515625" style="0" customWidth="1"/>
    <col min="3" max="3" width="10.140625" style="0" customWidth="1"/>
    <col min="4" max="4" width="1.7109375" style="0" customWidth="1"/>
    <col min="5" max="5" width="10.7109375" style="0" customWidth="1"/>
    <col min="6" max="6" width="3.57421875" style="0" customWidth="1"/>
    <col min="7" max="7" width="4.57421875" style="0" customWidth="1"/>
    <col min="8" max="8" width="0.9921875" style="0" customWidth="1"/>
    <col min="9" max="9" width="8.00390625" style="0" customWidth="1"/>
    <col min="10" max="10" width="9.28125" style="0" customWidth="1"/>
    <col min="11" max="11" width="0.9921875" style="0" customWidth="1"/>
    <col min="12" max="12" width="1.7109375" style="0" customWidth="1"/>
    <col min="13" max="13" width="9.00390625" style="0" customWidth="1"/>
    <col min="14" max="14" width="5.7109375" style="0" customWidth="1"/>
    <col min="15" max="15" width="0.9921875" style="0" customWidth="1"/>
    <col min="16" max="16" width="9.7109375" style="0" customWidth="1"/>
    <col min="17" max="17" width="4.140625" style="0" customWidth="1"/>
    <col min="18" max="18" width="1.57421875" style="0" customWidth="1"/>
    <col min="19" max="19" width="14.57421875" style="0" customWidth="1"/>
    <col min="20" max="20" width="1.1484375" style="0" customWidth="1"/>
    <col min="21" max="21" width="8.57421875" style="0" customWidth="1"/>
    <col min="22" max="22" width="5.28125" style="0" customWidth="1"/>
    <col min="23" max="23" width="1.421875" style="0" customWidth="1"/>
    <col min="24" max="24" width="1.57421875" style="0" customWidth="1"/>
    <col min="25" max="25" width="13.00390625" style="0" customWidth="1"/>
  </cols>
  <sheetData>
    <row r="1" ht="4.5" customHeight="1"/>
    <row r="2" spans="5:23" ht="15" customHeight="1">
      <c r="E2" s="180" t="s">
        <v>40</v>
      </c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</row>
    <row r="3" ht="1.5" customHeight="1"/>
    <row r="4" spans="2:26" ht="60" customHeight="1">
      <c r="B4" s="177" t="s">
        <v>97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</row>
    <row r="5" ht="1.5" customHeight="1"/>
    <row r="6" spans="10:23" ht="18" customHeight="1">
      <c r="J6" s="162" t="s">
        <v>45</v>
      </c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5" ht="5.25" customHeight="1">
      <c r="A7" s="162" t="s">
        <v>98</v>
      </c>
      <c r="B7" s="162"/>
      <c r="C7" s="162"/>
      <c r="D7" s="162"/>
      <c r="E7" s="162"/>
      <c r="F7" s="162"/>
      <c r="G7" s="162"/>
      <c r="L7" s="162" t="s">
        <v>99</v>
      </c>
      <c r="M7" s="162"/>
      <c r="N7" s="162"/>
      <c r="X7" s="162" t="s">
        <v>47</v>
      </c>
      <c r="Y7" s="162"/>
    </row>
    <row r="8" spans="1:25" ht="12.75">
      <c r="A8" s="162"/>
      <c r="B8" s="162"/>
      <c r="C8" s="162"/>
      <c r="D8" s="162"/>
      <c r="E8" s="162"/>
      <c r="F8" s="162"/>
      <c r="G8" s="162"/>
      <c r="I8" s="162" t="s">
        <v>49</v>
      </c>
      <c r="J8" s="162"/>
      <c r="L8" s="162"/>
      <c r="M8" s="162"/>
      <c r="N8" s="162"/>
      <c r="P8" s="162" t="s">
        <v>2</v>
      </c>
      <c r="Q8" s="162"/>
      <c r="S8" s="162" t="s">
        <v>3</v>
      </c>
      <c r="U8" s="162" t="s">
        <v>50</v>
      </c>
      <c r="V8" s="162"/>
      <c r="X8" s="162"/>
      <c r="Y8" s="162"/>
    </row>
    <row r="9" spans="1:22" ht="6" customHeight="1">
      <c r="A9" s="162"/>
      <c r="B9" s="162"/>
      <c r="C9" s="162"/>
      <c r="D9" s="162"/>
      <c r="E9" s="162"/>
      <c r="F9" s="162"/>
      <c r="G9" s="162"/>
      <c r="I9" s="162"/>
      <c r="J9" s="162"/>
      <c r="L9" s="162"/>
      <c r="M9" s="162"/>
      <c r="N9" s="162"/>
      <c r="P9" s="162"/>
      <c r="Q9" s="162"/>
      <c r="S9" s="162"/>
      <c r="U9" s="162"/>
      <c r="V9" s="162"/>
    </row>
    <row r="10" spans="1:14" ht="6" customHeight="1">
      <c r="A10" s="162"/>
      <c r="B10" s="162"/>
      <c r="C10" s="162"/>
      <c r="D10" s="162"/>
      <c r="E10" s="162"/>
      <c r="F10" s="162"/>
      <c r="G10" s="162"/>
      <c r="L10" s="162"/>
      <c r="M10" s="162"/>
      <c r="N10" s="162"/>
    </row>
    <row r="11" spans="1:25" ht="3" customHeight="1">
      <c r="A11" s="162"/>
      <c r="B11" s="162"/>
      <c r="C11" s="162"/>
      <c r="D11" s="162"/>
      <c r="E11" s="162"/>
      <c r="F11" s="162"/>
      <c r="G11" s="162"/>
      <c r="I11" s="190" t="s">
        <v>51</v>
      </c>
      <c r="J11" s="190"/>
      <c r="L11" s="190" t="s">
        <v>52</v>
      </c>
      <c r="M11" s="190"/>
      <c r="N11" s="190"/>
      <c r="P11" s="190" t="s">
        <v>53</v>
      </c>
      <c r="Q11" s="190"/>
      <c r="S11" s="190" t="s">
        <v>54</v>
      </c>
      <c r="U11" s="190" t="s">
        <v>55</v>
      </c>
      <c r="V11" s="190"/>
      <c r="X11" s="190" t="s">
        <v>56</v>
      </c>
      <c r="Y11" s="190"/>
    </row>
    <row r="12" spans="9:25" ht="13.5" customHeight="1">
      <c r="I12" s="190"/>
      <c r="J12" s="190"/>
      <c r="L12" s="190"/>
      <c r="M12" s="190"/>
      <c r="N12" s="190"/>
      <c r="P12" s="190"/>
      <c r="Q12" s="190"/>
      <c r="S12" s="190"/>
      <c r="U12" s="190"/>
      <c r="V12" s="190"/>
      <c r="X12" s="190"/>
      <c r="Y12" s="190"/>
    </row>
    <row r="13" ht="3.75" customHeight="1"/>
    <row r="14" spans="2:25" ht="13.5" customHeight="1">
      <c r="B14" s="191" t="s">
        <v>100</v>
      </c>
      <c r="C14" s="191"/>
      <c r="D14" s="191"/>
      <c r="E14" s="191"/>
      <c r="I14" s="192" t="s">
        <v>101</v>
      </c>
      <c r="J14" s="192"/>
      <c r="M14" s="192" t="s">
        <v>102</v>
      </c>
      <c r="N14" s="192"/>
      <c r="P14" s="192" t="s">
        <v>101</v>
      </c>
      <c r="Q14" s="192"/>
      <c r="S14" s="193" t="s">
        <v>103</v>
      </c>
      <c r="U14" s="192" t="s">
        <v>104</v>
      </c>
      <c r="V14" s="192"/>
      <c r="Y14" s="193" t="s">
        <v>105</v>
      </c>
    </row>
    <row r="15" ht="3.75" customHeight="1"/>
    <row r="16" spans="3:25" ht="13.5" customHeight="1">
      <c r="C16" s="172" t="s">
        <v>106</v>
      </c>
      <c r="D16" s="172"/>
      <c r="E16" s="172"/>
      <c r="F16" s="172"/>
      <c r="I16" s="192" t="s">
        <v>107</v>
      </c>
      <c r="J16" s="192"/>
      <c r="M16" s="192" t="s">
        <v>108</v>
      </c>
      <c r="N16" s="192"/>
      <c r="P16" s="192" t="s">
        <v>109</v>
      </c>
      <c r="Q16" s="192"/>
      <c r="S16" s="193" t="s">
        <v>110</v>
      </c>
      <c r="U16" s="192" t="s">
        <v>110</v>
      </c>
      <c r="V16" s="192"/>
      <c r="Y16" s="193" t="s">
        <v>111</v>
      </c>
    </row>
    <row r="17" spans="3:6" ht="9.75" customHeight="1">
      <c r="C17" s="172"/>
      <c r="D17" s="172"/>
      <c r="E17" s="172"/>
      <c r="F17" s="172"/>
    </row>
    <row r="18" ht="2.25" customHeight="1"/>
    <row r="19" spans="3:25" ht="13.5" customHeight="1">
      <c r="C19" s="172" t="s">
        <v>112</v>
      </c>
      <c r="D19" s="172"/>
      <c r="E19" s="172"/>
      <c r="F19" s="172"/>
      <c r="I19" s="192" t="s">
        <v>113</v>
      </c>
      <c r="J19" s="192"/>
      <c r="M19" s="192" t="s">
        <v>114</v>
      </c>
      <c r="N19" s="192"/>
      <c r="P19" s="192" t="s">
        <v>115</v>
      </c>
      <c r="Q19" s="192"/>
      <c r="S19" s="193" t="s">
        <v>116</v>
      </c>
      <c r="U19" s="192" t="s">
        <v>117</v>
      </c>
      <c r="V19" s="192"/>
      <c r="Y19" s="193" t="s">
        <v>118</v>
      </c>
    </row>
    <row r="20" spans="3:6" ht="9.75" customHeight="1">
      <c r="C20" s="172"/>
      <c r="D20" s="172"/>
      <c r="E20" s="172"/>
      <c r="F20" s="172"/>
    </row>
    <row r="21" ht="2.25" customHeight="1"/>
    <row r="22" spans="3:25" ht="13.5" customHeight="1">
      <c r="C22" s="172" t="s">
        <v>119</v>
      </c>
      <c r="D22" s="172"/>
      <c r="E22" s="172"/>
      <c r="F22" s="172"/>
      <c r="I22" s="192" t="s">
        <v>120</v>
      </c>
      <c r="J22" s="192"/>
      <c r="M22" s="192" t="s">
        <v>121</v>
      </c>
      <c r="N22" s="192"/>
      <c r="P22" s="192" t="s">
        <v>122</v>
      </c>
      <c r="Q22" s="192"/>
      <c r="S22" s="193" t="s">
        <v>123</v>
      </c>
      <c r="U22" s="192" t="s">
        <v>124</v>
      </c>
      <c r="V22" s="192"/>
      <c r="Y22" s="193" t="s">
        <v>125</v>
      </c>
    </row>
    <row r="23" spans="3:6" ht="9.75" customHeight="1">
      <c r="C23" s="172"/>
      <c r="D23" s="172"/>
      <c r="E23" s="172"/>
      <c r="F23" s="172"/>
    </row>
    <row r="24" ht="2.25" customHeight="1"/>
    <row r="25" spans="3:25" ht="13.5" customHeight="1">
      <c r="C25" s="194" t="s">
        <v>126</v>
      </c>
      <c r="D25" s="194"/>
      <c r="E25" s="194"/>
      <c r="F25" s="194"/>
      <c r="I25" s="192" t="s">
        <v>127</v>
      </c>
      <c r="J25" s="192"/>
      <c r="M25" s="192" t="s">
        <v>128</v>
      </c>
      <c r="N25" s="192"/>
      <c r="P25" s="192" t="s">
        <v>129</v>
      </c>
      <c r="Q25" s="192"/>
      <c r="S25" s="193" t="s">
        <v>130</v>
      </c>
      <c r="U25" s="192" t="s">
        <v>131</v>
      </c>
      <c r="V25" s="192"/>
      <c r="Y25" s="193" t="s">
        <v>132</v>
      </c>
    </row>
    <row r="26" ht="3.75" customHeight="1"/>
    <row r="27" spans="3:25" ht="13.5" customHeight="1">
      <c r="C27" s="172" t="s">
        <v>133</v>
      </c>
      <c r="D27" s="172"/>
      <c r="E27" s="172"/>
      <c r="F27" s="172"/>
      <c r="I27" s="192" t="s">
        <v>134</v>
      </c>
      <c r="J27" s="192"/>
      <c r="M27" s="192" t="s">
        <v>135</v>
      </c>
      <c r="N27" s="192"/>
      <c r="P27" s="192" t="s">
        <v>136</v>
      </c>
      <c r="Q27" s="192"/>
      <c r="S27" s="193" t="s">
        <v>137</v>
      </c>
      <c r="U27" s="192" t="s">
        <v>138</v>
      </c>
      <c r="V27" s="192"/>
      <c r="Y27" s="193" t="s">
        <v>139</v>
      </c>
    </row>
    <row r="28" spans="3:6" ht="8.25" customHeight="1">
      <c r="C28" s="172"/>
      <c r="D28" s="172"/>
      <c r="E28" s="172"/>
      <c r="F28" s="172"/>
    </row>
    <row r="29" spans="3:6" ht="2.25" customHeight="1">
      <c r="C29" s="172"/>
      <c r="D29" s="172"/>
      <c r="E29" s="172"/>
      <c r="F29" s="172"/>
    </row>
    <row r="30" ht="13.5" customHeight="1"/>
    <row r="31" ht="3.75" customHeight="1"/>
    <row r="32" spans="2:25" ht="13.5" customHeight="1">
      <c r="B32" s="191" t="s">
        <v>140</v>
      </c>
      <c r="C32" s="191"/>
      <c r="D32" s="191"/>
      <c r="E32" s="191"/>
      <c r="I32" s="192" t="s">
        <v>141</v>
      </c>
      <c r="J32" s="192"/>
      <c r="M32" s="192" t="s">
        <v>142</v>
      </c>
      <c r="N32" s="192"/>
      <c r="P32" s="192" t="s">
        <v>143</v>
      </c>
      <c r="Q32" s="192"/>
      <c r="S32" s="193" t="s">
        <v>144</v>
      </c>
      <c r="U32" s="192" t="s">
        <v>145</v>
      </c>
      <c r="V32" s="192"/>
      <c r="Y32" s="193" t="s">
        <v>146</v>
      </c>
    </row>
    <row r="33" ht="3.75" customHeight="1"/>
    <row r="34" spans="3:25" ht="13.5" customHeight="1">
      <c r="C34" s="172" t="s">
        <v>147</v>
      </c>
      <c r="D34" s="172"/>
      <c r="E34" s="172"/>
      <c r="F34" s="172"/>
      <c r="I34" s="192" t="s">
        <v>148</v>
      </c>
      <c r="J34" s="192"/>
      <c r="M34" s="192" t="s">
        <v>149</v>
      </c>
      <c r="N34" s="192"/>
      <c r="P34" s="192" t="s">
        <v>150</v>
      </c>
      <c r="Q34" s="192"/>
      <c r="S34" s="193" t="s">
        <v>151</v>
      </c>
      <c r="U34" s="192" t="s">
        <v>152</v>
      </c>
      <c r="V34" s="192"/>
      <c r="Y34" s="193" t="s">
        <v>153</v>
      </c>
    </row>
    <row r="35" spans="3:6" ht="8.25" customHeight="1">
      <c r="C35" s="172"/>
      <c r="D35" s="172"/>
      <c r="E35" s="172"/>
      <c r="F35" s="172"/>
    </row>
    <row r="36" spans="3:6" ht="13.5" customHeight="1">
      <c r="C36" s="172"/>
      <c r="D36" s="172"/>
      <c r="E36" s="172"/>
      <c r="F36" s="172"/>
    </row>
    <row r="37" ht="2.25" customHeight="1"/>
    <row r="38" spans="3:25" ht="13.5" customHeight="1">
      <c r="C38" s="194" t="s">
        <v>154</v>
      </c>
      <c r="D38" s="194"/>
      <c r="E38" s="194"/>
      <c r="F38" s="194"/>
      <c r="I38" s="192" t="s">
        <v>155</v>
      </c>
      <c r="J38" s="192"/>
      <c r="M38" s="192" t="s">
        <v>156</v>
      </c>
      <c r="N38" s="192"/>
      <c r="P38" s="192" t="s">
        <v>157</v>
      </c>
      <c r="Q38" s="192"/>
      <c r="S38" s="193" t="s">
        <v>158</v>
      </c>
      <c r="U38" s="192" t="s">
        <v>159</v>
      </c>
      <c r="V38" s="192"/>
      <c r="Y38" s="193" t="s">
        <v>160</v>
      </c>
    </row>
    <row r="39" ht="3.75" customHeight="1"/>
    <row r="40" spans="3:25" ht="13.5" customHeight="1">
      <c r="C40" s="172" t="s">
        <v>161</v>
      </c>
      <c r="D40" s="172"/>
      <c r="E40" s="172"/>
      <c r="F40" s="172"/>
      <c r="I40" s="192" t="s">
        <v>162</v>
      </c>
      <c r="J40" s="192"/>
      <c r="M40" s="192" t="s">
        <v>163</v>
      </c>
      <c r="N40" s="192"/>
      <c r="P40" s="192" t="s">
        <v>164</v>
      </c>
      <c r="Q40" s="192"/>
      <c r="S40" s="193" t="s">
        <v>165</v>
      </c>
      <c r="U40" s="192" t="s">
        <v>166</v>
      </c>
      <c r="V40" s="192"/>
      <c r="Y40" s="193" t="s">
        <v>167</v>
      </c>
    </row>
    <row r="41" spans="3:6" ht="9.75" customHeight="1">
      <c r="C41" s="172"/>
      <c r="D41" s="172"/>
      <c r="E41" s="172"/>
      <c r="F41" s="172"/>
    </row>
    <row r="42" ht="2.25" customHeight="1"/>
    <row r="43" spans="3:25" ht="13.5" customHeight="1">
      <c r="C43" s="172" t="s">
        <v>168</v>
      </c>
      <c r="D43" s="172"/>
      <c r="E43" s="172"/>
      <c r="F43" s="172"/>
      <c r="I43" s="192" t="s">
        <v>169</v>
      </c>
      <c r="J43" s="192"/>
      <c r="M43" s="192" t="s">
        <v>170</v>
      </c>
      <c r="N43" s="192"/>
      <c r="P43" s="192" t="s">
        <v>171</v>
      </c>
      <c r="Q43" s="192"/>
      <c r="S43" s="193" t="s">
        <v>172</v>
      </c>
      <c r="U43" s="192" t="s">
        <v>173</v>
      </c>
      <c r="V43" s="192"/>
      <c r="Y43" s="193" t="s">
        <v>174</v>
      </c>
    </row>
    <row r="44" spans="3:6" ht="8.25" customHeight="1">
      <c r="C44" s="172"/>
      <c r="D44" s="172"/>
      <c r="E44" s="172"/>
      <c r="F44" s="172"/>
    </row>
    <row r="45" spans="3:6" ht="13.5" customHeight="1">
      <c r="C45" s="172"/>
      <c r="D45" s="172"/>
      <c r="E45" s="172"/>
      <c r="F45" s="172"/>
    </row>
    <row r="46" ht="2.25" customHeight="1"/>
    <row r="47" spans="3:25" ht="13.5" customHeight="1">
      <c r="C47" s="172" t="s">
        <v>175</v>
      </c>
      <c r="D47" s="172"/>
      <c r="E47" s="172"/>
      <c r="F47" s="172"/>
      <c r="I47" s="192" t="s">
        <v>176</v>
      </c>
      <c r="J47" s="192"/>
      <c r="M47" s="192" t="s">
        <v>177</v>
      </c>
      <c r="N47" s="192"/>
      <c r="P47" s="192" t="s">
        <v>178</v>
      </c>
      <c r="Q47" s="192"/>
      <c r="S47" s="193" t="s">
        <v>179</v>
      </c>
      <c r="U47" s="192" t="s">
        <v>180</v>
      </c>
      <c r="V47" s="192"/>
      <c r="Y47" s="193" t="s">
        <v>181</v>
      </c>
    </row>
    <row r="48" spans="3:6" ht="9.75" customHeight="1">
      <c r="C48" s="172"/>
      <c r="D48" s="172"/>
      <c r="E48" s="172"/>
      <c r="F48" s="172"/>
    </row>
    <row r="49" ht="2.25" customHeight="1"/>
    <row r="50" spans="3:25" ht="13.5" customHeight="1">
      <c r="C50" s="172" t="s">
        <v>182</v>
      </c>
      <c r="D50" s="172"/>
      <c r="E50" s="172"/>
      <c r="F50" s="172"/>
      <c r="I50" s="192" t="s">
        <v>183</v>
      </c>
      <c r="J50" s="192"/>
      <c r="M50" s="192" t="s">
        <v>184</v>
      </c>
      <c r="N50" s="192"/>
      <c r="P50" s="192" t="s">
        <v>185</v>
      </c>
      <c r="Q50" s="192"/>
      <c r="S50" s="193" t="s">
        <v>186</v>
      </c>
      <c r="U50" s="192" t="s">
        <v>187</v>
      </c>
      <c r="V50" s="192"/>
      <c r="Y50" s="193" t="s">
        <v>188</v>
      </c>
    </row>
    <row r="51" spans="3:6" ht="8.25" customHeight="1">
      <c r="C51" s="172"/>
      <c r="D51" s="172"/>
      <c r="E51" s="172"/>
      <c r="F51" s="172"/>
    </row>
    <row r="52" spans="3:6" ht="13.5" customHeight="1">
      <c r="C52" s="172"/>
      <c r="D52" s="172"/>
      <c r="E52" s="172"/>
      <c r="F52" s="172"/>
    </row>
    <row r="53" ht="2.25" customHeight="1"/>
    <row r="54" spans="3:25" ht="13.5" customHeight="1">
      <c r="C54" s="172" t="s">
        <v>189</v>
      </c>
      <c r="D54" s="172"/>
      <c r="E54" s="172"/>
      <c r="F54" s="172"/>
      <c r="I54" s="192" t="s">
        <v>190</v>
      </c>
      <c r="J54" s="192"/>
      <c r="M54" s="192" t="s">
        <v>191</v>
      </c>
      <c r="N54" s="192"/>
      <c r="P54" s="192" t="s">
        <v>192</v>
      </c>
      <c r="Q54" s="192"/>
      <c r="S54" s="193" t="s">
        <v>193</v>
      </c>
      <c r="U54" s="192" t="s">
        <v>194</v>
      </c>
      <c r="V54" s="192"/>
      <c r="Y54" s="193" t="s">
        <v>195</v>
      </c>
    </row>
    <row r="55" spans="3:6" ht="8.25" customHeight="1">
      <c r="C55" s="172"/>
      <c r="D55" s="172"/>
      <c r="E55" s="172"/>
      <c r="F55" s="172"/>
    </row>
    <row r="56" spans="3:6" ht="2.25" customHeight="1">
      <c r="C56" s="172"/>
      <c r="D56" s="172"/>
      <c r="E56" s="172"/>
      <c r="F56" s="172"/>
    </row>
    <row r="57" ht="13.5" customHeight="1"/>
    <row r="58" ht="3.75" customHeight="1"/>
    <row r="59" spans="2:25" ht="13.5" customHeight="1">
      <c r="B59" s="191" t="s">
        <v>196</v>
      </c>
      <c r="C59" s="191"/>
      <c r="D59" s="191"/>
      <c r="E59" s="191"/>
      <c r="I59" s="192" t="s">
        <v>197</v>
      </c>
      <c r="J59" s="192"/>
      <c r="M59" s="192" t="s">
        <v>198</v>
      </c>
      <c r="N59" s="192"/>
      <c r="P59" s="192" t="s">
        <v>199</v>
      </c>
      <c r="Q59" s="192"/>
      <c r="S59" s="193" t="s">
        <v>200</v>
      </c>
      <c r="U59" s="192" t="s">
        <v>201</v>
      </c>
      <c r="V59" s="192"/>
      <c r="Y59" s="193" t="s">
        <v>202</v>
      </c>
    </row>
    <row r="60" spans="3:25" ht="13.5" customHeight="1">
      <c r="C60" s="194" t="s">
        <v>203</v>
      </c>
      <c r="D60" s="194"/>
      <c r="E60" s="194"/>
      <c r="F60" s="194"/>
      <c r="I60" s="192" t="s">
        <v>204</v>
      </c>
      <c r="J60" s="192"/>
      <c r="M60" s="192" t="s">
        <v>205</v>
      </c>
      <c r="N60" s="192"/>
      <c r="P60" s="192" t="s">
        <v>206</v>
      </c>
      <c r="Q60" s="192"/>
      <c r="S60" s="193" t="s">
        <v>207</v>
      </c>
      <c r="U60" s="192" t="s">
        <v>208</v>
      </c>
      <c r="V60" s="192"/>
      <c r="Y60" s="193" t="s">
        <v>209</v>
      </c>
    </row>
    <row r="61" ht="3.75" customHeight="1"/>
    <row r="62" spans="3:25" ht="13.5" customHeight="1">
      <c r="C62" s="194" t="s">
        <v>210</v>
      </c>
      <c r="D62" s="194"/>
      <c r="E62" s="194"/>
      <c r="F62" s="194"/>
      <c r="I62" s="192" t="s">
        <v>211</v>
      </c>
      <c r="J62" s="192"/>
      <c r="M62" s="192" t="s">
        <v>212</v>
      </c>
      <c r="N62" s="192"/>
      <c r="P62" s="192" t="s">
        <v>213</v>
      </c>
      <c r="Q62" s="192"/>
      <c r="S62" s="193" t="s">
        <v>214</v>
      </c>
      <c r="U62" s="192" t="s">
        <v>215</v>
      </c>
      <c r="V62" s="192"/>
      <c r="Y62" s="193" t="s">
        <v>216</v>
      </c>
    </row>
    <row r="63" ht="3.75" customHeight="1"/>
    <row r="64" spans="3:25" ht="13.5" customHeight="1">
      <c r="C64" s="172" t="s">
        <v>217</v>
      </c>
      <c r="D64" s="172"/>
      <c r="E64" s="172"/>
      <c r="F64" s="172"/>
      <c r="I64" s="192" t="s">
        <v>218</v>
      </c>
      <c r="J64" s="192"/>
      <c r="M64" s="192" t="s">
        <v>219</v>
      </c>
      <c r="N64" s="192"/>
      <c r="P64" s="192" t="s">
        <v>220</v>
      </c>
      <c r="Q64" s="192"/>
      <c r="S64" s="193" t="s">
        <v>221</v>
      </c>
      <c r="U64" s="192" t="s">
        <v>222</v>
      </c>
      <c r="V64" s="192"/>
      <c r="Y64" s="193" t="s">
        <v>223</v>
      </c>
    </row>
    <row r="65" spans="3:6" ht="8.25" customHeight="1">
      <c r="C65" s="172"/>
      <c r="D65" s="172"/>
      <c r="E65" s="172"/>
      <c r="F65" s="172"/>
    </row>
    <row r="66" spans="3:6" ht="13.5" customHeight="1">
      <c r="C66" s="172"/>
      <c r="D66" s="172"/>
      <c r="E66" s="172"/>
      <c r="F66" s="172"/>
    </row>
    <row r="67" ht="2.25" customHeight="1"/>
    <row r="68" spans="3:25" ht="13.5" customHeight="1">
      <c r="C68" s="172" t="s">
        <v>224</v>
      </c>
      <c r="D68" s="172"/>
      <c r="E68" s="172"/>
      <c r="F68" s="172"/>
      <c r="I68" s="192" t="s">
        <v>225</v>
      </c>
      <c r="J68" s="192"/>
      <c r="M68" s="192" t="s">
        <v>226</v>
      </c>
      <c r="N68" s="192"/>
      <c r="P68" s="192" t="s">
        <v>227</v>
      </c>
      <c r="Q68" s="192"/>
      <c r="S68" s="193" t="s">
        <v>228</v>
      </c>
      <c r="U68" s="192" t="s">
        <v>229</v>
      </c>
      <c r="V68" s="192"/>
      <c r="Y68" s="193" t="s">
        <v>230</v>
      </c>
    </row>
    <row r="69" spans="3:6" ht="9.75" customHeight="1">
      <c r="C69" s="172"/>
      <c r="D69" s="172"/>
      <c r="E69" s="172"/>
      <c r="F69" s="172"/>
    </row>
    <row r="70" ht="2.25" customHeight="1"/>
    <row r="71" spans="3:25" ht="13.5" customHeight="1">
      <c r="C71" s="172" t="s">
        <v>231</v>
      </c>
      <c r="D71" s="172"/>
      <c r="E71" s="172"/>
      <c r="F71" s="172"/>
      <c r="I71" s="192" t="s">
        <v>232</v>
      </c>
      <c r="J71" s="192"/>
      <c r="M71" s="192" t="s">
        <v>233</v>
      </c>
      <c r="N71" s="192"/>
      <c r="P71" s="192" t="s">
        <v>234</v>
      </c>
      <c r="Q71" s="192"/>
      <c r="S71" s="193" t="s">
        <v>235</v>
      </c>
      <c r="U71" s="192" t="s">
        <v>236</v>
      </c>
      <c r="V71" s="192"/>
      <c r="Y71" s="193" t="s">
        <v>237</v>
      </c>
    </row>
    <row r="72" spans="3:6" ht="8.25" customHeight="1">
      <c r="C72" s="172"/>
      <c r="D72" s="172"/>
      <c r="E72" s="172"/>
      <c r="F72" s="172"/>
    </row>
    <row r="73" spans="3:6" ht="13.5" customHeight="1">
      <c r="C73" s="172"/>
      <c r="D73" s="172"/>
      <c r="E73" s="172"/>
      <c r="F73" s="172"/>
    </row>
    <row r="74" ht="2.25" customHeight="1"/>
    <row r="75" spans="3:25" ht="13.5" customHeight="1">
      <c r="C75" s="172" t="s">
        <v>238</v>
      </c>
      <c r="D75" s="172"/>
      <c r="E75" s="172"/>
      <c r="F75" s="172"/>
      <c r="I75" s="192" t="s">
        <v>239</v>
      </c>
      <c r="J75" s="192"/>
      <c r="M75" s="192" t="s">
        <v>240</v>
      </c>
      <c r="N75" s="192"/>
      <c r="P75" s="192" t="s">
        <v>241</v>
      </c>
      <c r="Q75" s="192"/>
      <c r="S75" s="193" t="s">
        <v>242</v>
      </c>
      <c r="U75" s="192" t="s">
        <v>243</v>
      </c>
      <c r="V75" s="192"/>
      <c r="Y75" s="193" t="s">
        <v>244</v>
      </c>
    </row>
    <row r="76" spans="3:6" ht="9.75" customHeight="1">
      <c r="C76" s="172"/>
      <c r="D76" s="172"/>
      <c r="E76" s="172"/>
      <c r="F76" s="172"/>
    </row>
    <row r="77" ht="2.25" customHeight="1"/>
    <row r="78" spans="3:25" ht="13.5" customHeight="1">
      <c r="C78" s="172" t="s">
        <v>245</v>
      </c>
      <c r="D78" s="172"/>
      <c r="E78" s="172"/>
      <c r="F78" s="172"/>
      <c r="I78" s="192" t="s">
        <v>246</v>
      </c>
      <c r="J78" s="192"/>
      <c r="M78" s="192" t="s">
        <v>247</v>
      </c>
      <c r="N78" s="192"/>
      <c r="P78" s="192" t="s">
        <v>248</v>
      </c>
      <c r="Q78" s="192"/>
      <c r="S78" s="193" t="s">
        <v>249</v>
      </c>
      <c r="U78" s="192" t="s">
        <v>250</v>
      </c>
      <c r="V78" s="192"/>
      <c r="Y78" s="193" t="s">
        <v>251</v>
      </c>
    </row>
    <row r="79" spans="3:6" ht="9.75" customHeight="1">
      <c r="C79" s="172"/>
      <c r="D79" s="172"/>
      <c r="E79" s="172"/>
      <c r="F79" s="172"/>
    </row>
    <row r="80" ht="2.25" customHeight="1"/>
    <row r="81" spans="3:25" ht="13.5" customHeight="1">
      <c r="C81" s="194" t="s">
        <v>252</v>
      </c>
      <c r="D81" s="194"/>
      <c r="E81" s="194"/>
      <c r="F81" s="194"/>
      <c r="I81" s="192" t="s">
        <v>253</v>
      </c>
      <c r="J81" s="192"/>
      <c r="M81" s="192" t="s">
        <v>254</v>
      </c>
      <c r="N81" s="192"/>
      <c r="P81" s="192" t="s">
        <v>255</v>
      </c>
      <c r="Q81" s="192"/>
      <c r="S81" s="193" t="s">
        <v>256</v>
      </c>
      <c r="U81" s="192" t="s">
        <v>257</v>
      </c>
      <c r="V81" s="192"/>
      <c r="Y81" s="193" t="s">
        <v>258</v>
      </c>
    </row>
    <row r="82" ht="3.75" customHeight="1"/>
    <row r="83" spans="3:25" ht="12.75">
      <c r="C83" s="194" t="s">
        <v>78</v>
      </c>
      <c r="D83" s="194"/>
      <c r="E83" s="194"/>
      <c r="F83" s="194"/>
      <c r="I83" s="192" t="s">
        <v>259</v>
      </c>
      <c r="J83" s="192"/>
      <c r="M83" s="192" t="s">
        <v>260</v>
      </c>
      <c r="N83" s="192"/>
      <c r="P83" s="192" t="s">
        <v>261</v>
      </c>
      <c r="Q83" s="192"/>
      <c r="S83" s="192" t="s">
        <v>262</v>
      </c>
      <c r="U83" s="192" t="s">
        <v>262</v>
      </c>
      <c r="V83" s="192"/>
      <c r="Y83" s="193" t="s">
        <v>263</v>
      </c>
    </row>
    <row r="84" ht="0.75" customHeight="1">
      <c r="S84" s="192"/>
    </row>
    <row r="85" ht="15" customHeight="1"/>
    <row r="86" ht="3.75" customHeight="1"/>
    <row r="87" spans="2:25" ht="13.5" customHeight="1">
      <c r="B87" s="195" t="s">
        <v>264</v>
      </c>
      <c r="C87" s="195"/>
      <c r="D87" s="195"/>
      <c r="E87" s="195"/>
      <c r="I87" s="192" t="s">
        <v>265</v>
      </c>
      <c r="J87" s="192"/>
      <c r="M87" s="192" t="s">
        <v>266</v>
      </c>
      <c r="N87" s="192"/>
      <c r="P87" s="192" t="s">
        <v>267</v>
      </c>
      <c r="Q87" s="192"/>
      <c r="S87" s="193" t="s">
        <v>268</v>
      </c>
      <c r="U87" s="192" t="s">
        <v>269</v>
      </c>
      <c r="V87" s="192"/>
      <c r="Y87" s="193" t="s">
        <v>270</v>
      </c>
    </row>
    <row r="88" spans="2:5" ht="9.75" customHeight="1">
      <c r="B88" s="195"/>
      <c r="C88" s="195"/>
      <c r="D88" s="195"/>
      <c r="E88" s="195"/>
    </row>
    <row r="89" ht="3" customHeight="1"/>
    <row r="90" spans="3:25" ht="13.5" customHeight="1">
      <c r="C90" s="172" t="s">
        <v>271</v>
      </c>
      <c r="D90" s="172"/>
      <c r="E90" s="172"/>
      <c r="F90" s="172"/>
      <c r="I90" s="192" t="s">
        <v>272</v>
      </c>
      <c r="J90" s="192"/>
      <c r="M90" s="192" t="s">
        <v>273</v>
      </c>
      <c r="N90" s="192"/>
      <c r="P90" s="192" t="s">
        <v>274</v>
      </c>
      <c r="Q90" s="192"/>
      <c r="S90" s="193" t="s">
        <v>275</v>
      </c>
      <c r="U90" s="192" t="s">
        <v>275</v>
      </c>
      <c r="V90" s="192"/>
      <c r="Y90" s="193" t="s">
        <v>276</v>
      </c>
    </row>
    <row r="91" spans="3:6" ht="9.75" customHeight="1">
      <c r="C91" s="172"/>
      <c r="D91" s="172"/>
      <c r="E91" s="172"/>
      <c r="F91" s="172"/>
    </row>
    <row r="92" ht="2.25" customHeight="1"/>
    <row r="93" spans="3:25" ht="13.5" customHeight="1">
      <c r="C93" s="194" t="s">
        <v>277</v>
      </c>
      <c r="D93" s="194"/>
      <c r="E93" s="194"/>
      <c r="F93" s="194"/>
      <c r="I93" s="192" t="s">
        <v>278</v>
      </c>
      <c r="J93" s="192"/>
      <c r="M93" s="192" t="s">
        <v>279</v>
      </c>
      <c r="N93" s="192"/>
      <c r="P93" s="192" t="s">
        <v>280</v>
      </c>
      <c r="Q93" s="192"/>
      <c r="S93" s="193" t="s">
        <v>281</v>
      </c>
      <c r="U93" s="192" t="s">
        <v>282</v>
      </c>
      <c r="V93" s="192"/>
      <c r="Y93" s="193" t="s">
        <v>283</v>
      </c>
    </row>
    <row r="94" ht="3.75" customHeight="1"/>
    <row r="95" spans="3:25" ht="13.5" customHeight="1">
      <c r="C95" s="194" t="s">
        <v>284</v>
      </c>
      <c r="D95" s="194"/>
      <c r="E95" s="194"/>
      <c r="F95" s="194"/>
      <c r="I95" s="192" t="s">
        <v>285</v>
      </c>
      <c r="J95" s="192"/>
      <c r="M95" s="192" t="s">
        <v>286</v>
      </c>
      <c r="N95" s="192"/>
      <c r="P95" s="192" t="s">
        <v>287</v>
      </c>
      <c r="Q95" s="192"/>
      <c r="S95" s="193" t="s">
        <v>288</v>
      </c>
      <c r="U95" s="192" t="s">
        <v>289</v>
      </c>
      <c r="V95" s="192"/>
      <c r="Y95" s="193" t="s">
        <v>290</v>
      </c>
    </row>
    <row r="96" ht="3.75" customHeight="1"/>
    <row r="97" spans="3:25" ht="13.5" customHeight="1">
      <c r="C97" s="194" t="s">
        <v>291</v>
      </c>
      <c r="D97" s="194"/>
      <c r="E97" s="194"/>
      <c r="F97" s="194"/>
      <c r="I97" s="192" t="s">
        <v>292</v>
      </c>
      <c r="J97" s="192"/>
      <c r="M97" s="192" t="s">
        <v>102</v>
      </c>
      <c r="N97" s="192"/>
      <c r="P97" s="192" t="s">
        <v>292</v>
      </c>
      <c r="Q97" s="192"/>
      <c r="S97" s="193" t="s">
        <v>293</v>
      </c>
      <c r="U97" s="192" t="s">
        <v>294</v>
      </c>
      <c r="V97" s="192"/>
      <c r="Y97" s="193" t="s">
        <v>295</v>
      </c>
    </row>
    <row r="98" ht="3.75" customHeight="1"/>
    <row r="99" spans="3:25" ht="12.75">
      <c r="C99" s="194" t="s">
        <v>296</v>
      </c>
      <c r="D99" s="194"/>
      <c r="E99" s="194"/>
      <c r="F99" s="194"/>
      <c r="I99" s="192" t="s">
        <v>297</v>
      </c>
      <c r="J99" s="192"/>
      <c r="M99" s="192" t="s">
        <v>298</v>
      </c>
      <c r="N99" s="192"/>
      <c r="P99" s="192" t="s">
        <v>299</v>
      </c>
      <c r="Q99" s="192"/>
      <c r="S99" s="192" t="s">
        <v>300</v>
      </c>
      <c r="U99" s="192" t="s">
        <v>301</v>
      </c>
      <c r="V99" s="192"/>
      <c r="Y99" s="193" t="s">
        <v>302</v>
      </c>
    </row>
    <row r="100" ht="0.75" customHeight="1">
      <c r="S100" s="192"/>
    </row>
    <row r="101" ht="15" customHeight="1"/>
    <row r="102" ht="3.75" customHeight="1"/>
    <row r="103" spans="2:25" ht="13.5" customHeight="1">
      <c r="B103" s="195" t="s">
        <v>303</v>
      </c>
      <c r="C103" s="195"/>
      <c r="D103" s="195"/>
      <c r="E103" s="195"/>
      <c r="I103" s="192" t="s">
        <v>304</v>
      </c>
      <c r="J103" s="192"/>
      <c r="M103" s="192" t="s">
        <v>305</v>
      </c>
      <c r="N103" s="192"/>
      <c r="P103" s="192" t="s">
        <v>306</v>
      </c>
      <c r="Q103" s="192"/>
      <c r="S103" s="193" t="s">
        <v>307</v>
      </c>
      <c r="U103" s="192" t="s">
        <v>308</v>
      </c>
      <c r="V103" s="192"/>
      <c r="Y103" s="193" t="s">
        <v>309</v>
      </c>
    </row>
    <row r="104" spans="2:5" ht="9.75" customHeight="1">
      <c r="B104" s="195"/>
      <c r="C104" s="195"/>
      <c r="D104" s="195"/>
      <c r="E104" s="195"/>
    </row>
    <row r="105" spans="3:25" ht="13.5" customHeight="1">
      <c r="C105" s="172" t="s">
        <v>310</v>
      </c>
      <c r="D105" s="172"/>
      <c r="E105" s="172"/>
      <c r="F105" s="172"/>
      <c r="I105" s="192" t="s">
        <v>311</v>
      </c>
      <c r="J105" s="192"/>
      <c r="M105" s="192" t="s">
        <v>312</v>
      </c>
      <c r="N105" s="192"/>
      <c r="P105" s="192" t="s">
        <v>313</v>
      </c>
      <c r="Q105" s="192"/>
      <c r="S105" s="193" t="s">
        <v>314</v>
      </c>
      <c r="U105" s="192" t="s">
        <v>315</v>
      </c>
      <c r="V105" s="192"/>
      <c r="Y105" s="193" t="s">
        <v>316</v>
      </c>
    </row>
    <row r="106" spans="3:6" ht="9.75" customHeight="1">
      <c r="C106" s="172"/>
      <c r="D106" s="172"/>
      <c r="E106" s="172"/>
      <c r="F106" s="172"/>
    </row>
    <row r="107" ht="2.25" customHeight="1"/>
    <row r="108" spans="3:25" ht="13.5" customHeight="1">
      <c r="C108" s="172" t="s">
        <v>317</v>
      </c>
      <c r="D108" s="172"/>
      <c r="E108" s="172"/>
      <c r="F108" s="172"/>
      <c r="I108" s="192" t="s">
        <v>102</v>
      </c>
      <c r="J108" s="192"/>
      <c r="M108" s="192" t="s">
        <v>318</v>
      </c>
      <c r="N108" s="192"/>
      <c r="P108" s="192" t="s">
        <v>318</v>
      </c>
      <c r="Q108" s="192"/>
      <c r="S108" s="193" t="s">
        <v>319</v>
      </c>
      <c r="U108" s="192" t="s">
        <v>319</v>
      </c>
      <c r="V108" s="192"/>
      <c r="Y108" s="193" t="s">
        <v>320</v>
      </c>
    </row>
    <row r="109" spans="3:6" ht="9.75" customHeight="1">
      <c r="C109" s="172"/>
      <c r="D109" s="172"/>
      <c r="E109" s="172"/>
      <c r="F109" s="172"/>
    </row>
    <row r="110" ht="2.25" customHeight="1"/>
    <row r="111" spans="3:25" ht="13.5" customHeight="1">
      <c r="C111" s="172" t="s">
        <v>321</v>
      </c>
      <c r="D111" s="172"/>
      <c r="E111" s="172"/>
      <c r="F111" s="172"/>
      <c r="I111" s="192" t="s">
        <v>322</v>
      </c>
      <c r="J111" s="192"/>
      <c r="M111" s="192" t="s">
        <v>323</v>
      </c>
      <c r="N111" s="192"/>
      <c r="P111" s="192" t="s">
        <v>324</v>
      </c>
      <c r="Q111" s="192"/>
      <c r="S111" s="193" t="s">
        <v>325</v>
      </c>
      <c r="U111" s="192" t="s">
        <v>326</v>
      </c>
      <c r="V111" s="192"/>
      <c r="Y111" s="193" t="s">
        <v>327</v>
      </c>
    </row>
    <row r="112" spans="3:6" ht="9.75" customHeight="1">
      <c r="C112" s="172"/>
      <c r="D112" s="172"/>
      <c r="E112" s="172"/>
      <c r="F112" s="172"/>
    </row>
    <row r="113" ht="2.25" customHeight="1"/>
    <row r="114" spans="3:25" ht="13.5" customHeight="1">
      <c r="C114" s="172" t="s">
        <v>328</v>
      </c>
      <c r="D114" s="172"/>
      <c r="E114" s="172"/>
      <c r="F114" s="172"/>
      <c r="I114" s="192" t="s">
        <v>329</v>
      </c>
      <c r="J114" s="192"/>
      <c r="M114" s="192" t="s">
        <v>330</v>
      </c>
      <c r="N114" s="192"/>
      <c r="P114" s="192" t="s">
        <v>331</v>
      </c>
      <c r="Q114" s="192"/>
      <c r="S114" s="193" t="s">
        <v>332</v>
      </c>
      <c r="U114" s="192" t="s">
        <v>332</v>
      </c>
      <c r="V114" s="192"/>
      <c r="Y114" s="193" t="s">
        <v>333</v>
      </c>
    </row>
    <row r="115" spans="3:6" ht="9.75" customHeight="1">
      <c r="C115" s="172"/>
      <c r="D115" s="172"/>
      <c r="E115" s="172"/>
      <c r="F115" s="172"/>
    </row>
    <row r="116" ht="2.25" customHeight="1"/>
    <row r="117" spans="3:25" ht="12.75">
      <c r="C117" s="194" t="s">
        <v>334</v>
      </c>
      <c r="D117" s="194"/>
      <c r="E117" s="194"/>
      <c r="F117" s="194"/>
      <c r="I117" s="192" t="s">
        <v>335</v>
      </c>
      <c r="J117" s="192"/>
      <c r="M117" s="192" t="s">
        <v>336</v>
      </c>
      <c r="N117" s="192"/>
      <c r="P117" s="192" t="s">
        <v>337</v>
      </c>
      <c r="Q117" s="192"/>
      <c r="S117" s="192" t="s">
        <v>338</v>
      </c>
      <c r="U117" s="192" t="s">
        <v>338</v>
      </c>
      <c r="V117" s="192"/>
      <c r="Y117" s="193" t="s">
        <v>339</v>
      </c>
    </row>
    <row r="118" ht="0.75" customHeight="1">
      <c r="S118" s="192"/>
    </row>
    <row r="119" ht="15" customHeight="1"/>
    <row r="120" ht="3.75" customHeight="1"/>
    <row r="121" spans="2:25" ht="13.5" customHeight="1">
      <c r="B121" s="191" t="s">
        <v>340</v>
      </c>
      <c r="C121" s="191"/>
      <c r="D121" s="191"/>
      <c r="E121" s="191"/>
      <c r="I121" s="192" t="s">
        <v>341</v>
      </c>
      <c r="J121" s="192"/>
      <c r="M121" s="192" t="s">
        <v>342</v>
      </c>
      <c r="N121" s="192"/>
      <c r="P121" s="192" t="s">
        <v>343</v>
      </c>
      <c r="Q121" s="192"/>
      <c r="S121" s="193" t="s">
        <v>344</v>
      </c>
      <c r="U121" s="192" t="s">
        <v>345</v>
      </c>
      <c r="V121" s="192"/>
      <c r="Y121" s="193" t="s">
        <v>346</v>
      </c>
    </row>
    <row r="122" ht="3.75" customHeight="1"/>
    <row r="123" spans="3:25" ht="13.5" customHeight="1">
      <c r="C123" s="172" t="s">
        <v>347</v>
      </c>
      <c r="D123" s="172"/>
      <c r="E123" s="172"/>
      <c r="F123" s="172"/>
      <c r="I123" s="192" t="s">
        <v>341</v>
      </c>
      <c r="J123" s="192"/>
      <c r="M123" s="192" t="s">
        <v>348</v>
      </c>
      <c r="N123" s="192"/>
      <c r="P123" s="192" t="s">
        <v>349</v>
      </c>
      <c r="Q123" s="192"/>
      <c r="S123" s="193" t="s">
        <v>350</v>
      </c>
      <c r="U123" s="192" t="s">
        <v>351</v>
      </c>
      <c r="V123" s="192"/>
      <c r="Y123" s="193" t="s">
        <v>352</v>
      </c>
    </row>
    <row r="124" spans="3:6" ht="9.75" customHeight="1">
      <c r="C124" s="172"/>
      <c r="D124" s="172"/>
      <c r="E124" s="172"/>
      <c r="F124" s="172"/>
    </row>
    <row r="125" ht="2.25" customHeight="1"/>
    <row r="126" spans="3:25" ht="12.75">
      <c r="C126" s="194" t="s">
        <v>353</v>
      </c>
      <c r="D126" s="194"/>
      <c r="E126" s="194"/>
      <c r="F126" s="194"/>
      <c r="I126" s="192" t="s">
        <v>102</v>
      </c>
      <c r="J126" s="192"/>
      <c r="M126" s="192" t="s">
        <v>354</v>
      </c>
      <c r="N126" s="192"/>
      <c r="P126" s="192" t="s">
        <v>354</v>
      </c>
      <c r="Q126" s="192"/>
      <c r="S126" s="192" t="s">
        <v>355</v>
      </c>
      <c r="U126" s="192" t="s">
        <v>356</v>
      </c>
      <c r="V126" s="192"/>
      <c r="Y126" s="193" t="s">
        <v>357</v>
      </c>
    </row>
    <row r="127" ht="0.75" customHeight="1">
      <c r="S127" s="192"/>
    </row>
    <row r="128" ht="15" customHeight="1"/>
    <row r="129" ht="3.75" customHeight="1"/>
    <row r="130" spans="2:25" ht="13.5" customHeight="1">
      <c r="B130" s="195" t="s">
        <v>358</v>
      </c>
      <c r="C130" s="195"/>
      <c r="D130" s="195"/>
      <c r="E130" s="195"/>
      <c r="I130" s="192" t="s">
        <v>359</v>
      </c>
      <c r="J130" s="192"/>
      <c r="M130" s="192" t="s">
        <v>360</v>
      </c>
      <c r="N130" s="192"/>
      <c r="P130" s="192" t="s">
        <v>361</v>
      </c>
      <c r="Q130" s="192"/>
      <c r="S130" s="193" t="s">
        <v>362</v>
      </c>
      <c r="U130" s="192" t="s">
        <v>363</v>
      </c>
      <c r="V130" s="192"/>
      <c r="Y130" s="193" t="s">
        <v>364</v>
      </c>
    </row>
    <row r="131" spans="2:5" ht="9.75" customHeight="1">
      <c r="B131" s="195"/>
      <c r="C131" s="195"/>
      <c r="D131" s="195"/>
      <c r="E131" s="195"/>
    </row>
    <row r="132" ht="3" customHeight="1"/>
    <row r="133" spans="3:25" ht="13.5" customHeight="1">
      <c r="C133" s="172" t="s">
        <v>365</v>
      </c>
      <c r="D133" s="172"/>
      <c r="E133" s="172"/>
      <c r="F133" s="172"/>
      <c r="I133" s="192" t="s">
        <v>366</v>
      </c>
      <c r="J133" s="192"/>
      <c r="M133" s="192" t="s">
        <v>102</v>
      </c>
      <c r="N133" s="192"/>
      <c r="P133" s="192" t="s">
        <v>366</v>
      </c>
      <c r="Q133" s="192"/>
      <c r="S133" s="193" t="s">
        <v>362</v>
      </c>
      <c r="U133" s="192" t="s">
        <v>363</v>
      </c>
      <c r="V133" s="192"/>
      <c r="Y133" s="193" t="s">
        <v>367</v>
      </c>
    </row>
    <row r="134" spans="3:6" ht="9.75" customHeight="1">
      <c r="C134" s="172"/>
      <c r="D134" s="172"/>
      <c r="E134" s="172"/>
      <c r="F134" s="172"/>
    </row>
    <row r="135" ht="2.25" customHeight="1"/>
    <row r="136" spans="3:25" ht="13.5" customHeight="1">
      <c r="C136" s="172" t="s">
        <v>368</v>
      </c>
      <c r="D136" s="172"/>
      <c r="E136" s="172"/>
      <c r="F136" s="172"/>
      <c r="I136" s="192" t="s">
        <v>369</v>
      </c>
      <c r="J136" s="192"/>
      <c r="M136" s="192" t="s">
        <v>360</v>
      </c>
      <c r="N136" s="192"/>
      <c r="P136" s="192" t="s">
        <v>370</v>
      </c>
      <c r="Q136" s="192"/>
      <c r="S136" s="193" t="s">
        <v>102</v>
      </c>
      <c r="U136" s="192" t="s">
        <v>102</v>
      </c>
      <c r="V136" s="192"/>
      <c r="Y136" s="193" t="s">
        <v>370</v>
      </c>
    </row>
    <row r="137" spans="3:6" ht="8.25" customHeight="1">
      <c r="C137" s="172"/>
      <c r="D137" s="172"/>
      <c r="E137" s="172"/>
      <c r="F137" s="172"/>
    </row>
    <row r="138" spans="3:6" ht="12" customHeight="1">
      <c r="C138" s="172"/>
      <c r="D138" s="172"/>
      <c r="E138" s="172"/>
      <c r="F138" s="172"/>
    </row>
    <row r="139" spans="3:6" ht="2.25" customHeight="1">
      <c r="C139" s="172"/>
      <c r="D139" s="172"/>
      <c r="E139" s="172"/>
      <c r="F139" s="172"/>
    </row>
    <row r="140" ht="13.5" customHeight="1"/>
    <row r="141" ht="3.75" customHeight="1"/>
    <row r="142" spans="2:25" ht="13.5" customHeight="1">
      <c r="B142" s="191" t="s">
        <v>371</v>
      </c>
      <c r="C142" s="191"/>
      <c r="D142" s="191"/>
      <c r="E142" s="191"/>
      <c r="I142" s="192" t="s">
        <v>102</v>
      </c>
      <c r="J142" s="192"/>
      <c r="M142" s="192" t="s">
        <v>372</v>
      </c>
      <c r="N142" s="192"/>
      <c r="P142" s="192" t="s">
        <v>372</v>
      </c>
      <c r="Q142" s="192"/>
      <c r="S142" s="193" t="s">
        <v>373</v>
      </c>
      <c r="U142" s="192" t="s">
        <v>373</v>
      </c>
      <c r="V142" s="192"/>
      <c r="Y142" s="193" t="s">
        <v>374</v>
      </c>
    </row>
    <row r="143" ht="3.75" customHeight="1"/>
    <row r="144" spans="3:25" ht="13.5" customHeight="1">
      <c r="C144" s="172" t="s">
        <v>375</v>
      </c>
      <c r="D144" s="172"/>
      <c r="E144" s="172"/>
      <c r="F144" s="172"/>
      <c r="I144" s="192" t="s">
        <v>102</v>
      </c>
      <c r="J144" s="192"/>
      <c r="M144" s="192" t="s">
        <v>372</v>
      </c>
      <c r="N144" s="192"/>
      <c r="P144" s="192" t="s">
        <v>372</v>
      </c>
      <c r="Q144" s="192"/>
      <c r="S144" s="193" t="s">
        <v>373</v>
      </c>
      <c r="U144" s="192" t="s">
        <v>373</v>
      </c>
      <c r="V144" s="192"/>
      <c r="Y144" s="193" t="s">
        <v>374</v>
      </c>
    </row>
    <row r="145" spans="3:6" ht="8.25" customHeight="1">
      <c r="C145" s="172"/>
      <c r="D145" s="172"/>
      <c r="E145" s="172"/>
      <c r="F145" s="172"/>
    </row>
    <row r="146" spans="3:6" ht="2.25" customHeight="1">
      <c r="C146" s="172"/>
      <c r="D146" s="172"/>
      <c r="E146" s="172"/>
      <c r="F146" s="172"/>
    </row>
    <row r="147" ht="13.5" customHeight="1"/>
    <row r="148" ht="3" customHeight="1"/>
    <row r="149" ht="3.75" customHeight="1"/>
    <row r="150" spans="2:25" ht="13.5" customHeight="1">
      <c r="B150" s="191" t="s">
        <v>58</v>
      </c>
      <c r="C150" s="191"/>
      <c r="D150" s="191"/>
      <c r="E150" s="191"/>
      <c r="I150" s="192" t="s">
        <v>376</v>
      </c>
      <c r="J150" s="192"/>
      <c r="M150" s="192" t="s">
        <v>377</v>
      </c>
      <c r="N150" s="192"/>
      <c r="P150" s="192" t="s">
        <v>378</v>
      </c>
      <c r="Q150" s="192"/>
      <c r="S150" s="193" t="s">
        <v>379</v>
      </c>
      <c r="U150" s="192" t="s">
        <v>380</v>
      </c>
      <c r="V150" s="192"/>
      <c r="Y150" s="193" t="s">
        <v>381</v>
      </c>
    </row>
    <row r="151" ht="6.75" customHeight="1"/>
    <row r="152" spans="2:21" ht="13.5" customHeight="1">
      <c r="B152" s="172" t="s">
        <v>59</v>
      </c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</row>
    <row r="153" ht="59.25" customHeight="1"/>
    <row r="154" spans="5:24" ht="18.75" customHeight="1">
      <c r="E154" s="173" t="s">
        <v>32</v>
      </c>
      <c r="F154" s="173"/>
      <c r="G154" s="173"/>
      <c r="H154" s="173"/>
      <c r="I154" s="173"/>
      <c r="J154" s="173"/>
      <c r="Q154" s="173" t="s">
        <v>60</v>
      </c>
      <c r="R154" s="173"/>
      <c r="S154" s="173"/>
      <c r="T154" s="173"/>
      <c r="U154" s="173"/>
      <c r="V154" s="173"/>
      <c r="W154" s="173"/>
      <c r="X154" s="173"/>
    </row>
    <row r="155" spans="5:24" ht="18.75" customHeight="1">
      <c r="E155" s="173" t="s">
        <v>29</v>
      </c>
      <c r="F155" s="173"/>
      <c r="G155" s="173"/>
      <c r="H155" s="173"/>
      <c r="I155" s="173"/>
      <c r="J155" s="173"/>
      <c r="Q155" s="173" t="s">
        <v>31</v>
      </c>
      <c r="R155" s="173"/>
      <c r="S155" s="173"/>
      <c r="T155" s="173"/>
      <c r="U155" s="173"/>
      <c r="V155" s="173"/>
      <c r="W155" s="173"/>
      <c r="X155" s="173"/>
    </row>
    <row r="156" ht="266.25" customHeight="1"/>
    <row r="157" ht="21" customHeight="1"/>
    <row r="158" spans="2:25" ht="17.25" customHeight="1">
      <c r="B158" s="164" t="s">
        <v>61</v>
      </c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S158" s="179" t="s">
        <v>382</v>
      </c>
      <c r="T158" s="179"/>
      <c r="U158" s="179"/>
      <c r="V158" s="179"/>
      <c r="W158" s="179"/>
      <c r="X158" s="179"/>
      <c r="Y158" s="179"/>
    </row>
  </sheetData>
  <sheetProtection/>
  <mergeCells count="252">
    <mergeCell ref="E154:J154"/>
    <mergeCell ref="Q154:X154"/>
    <mergeCell ref="E155:J155"/>
    <mergeCell ref="Q155:X155"/>
    <mergeCell ref="B158:M158"/>
    <mergeCell ref="S158:Y158"/>
    <mergeCell ref="B150:E150"/>
    <mergeCell ref="I150:J150"/>
    <mergeCell ref="M150:N150"/>
    <mergeCell ref="P150:Q150"/>
    <mergeCell ref="U150:V150"/>
    <mergeCell ref="B152:U152"/>
    <mergeCell ref="B142:E142"/>
    <mergeCell ref="I142:J142"/>
    <mergeCell ref="M142:N142"/>
    <mergeCell ref="P142:Q142"/>
    <mergeCell ref="U142:V142"/>
    <mergeCell ref="C144:F146"/>
    <mergeCell ref="I144:J144"/>
    <mergeCell ref="M144:N144"/>
    <mergeCell ref="P144:Q144"/>
    <mergeCell ref="U144:V144"/>
    <mergeCell ref="C133:F134"/>
    <mergeCell ref="I133:J133"/>
    <mergeCell ref="M133:N133"/>
    <mergeCell ref="P133:Q133"/>
    <mergeCell ref="U133:V133"/>
    <mergeCell ref="C136:F139"/>
    <mergeCell ref="I136:J136"/>
    <mergeCell ref="M136:N136"/>
    <mergeCell ref="P136:Q136"/>
    <mergeCell ref="U136:V136"/>
    <mergeCell ref="U126:V126"/>
    <mergeCell ref="B130:E131"/>
    <mergeCell ref="I130:J130"/>
    <mergeCell ref="M130:N130"/>
    <mergeCell ref="P130:Q130"/>
    <mergeCell ref="U130:V130"/>
    <mergeCell ref="C123:F124"/>
    <mergeCell ref="I123:J123"/>
    <mergeCell ref="M123:N123"/>
    <mergeCell ref="P123:Q123"/>
    <mergeCell ref="U123:V123"/>
    <mergeCell ref="C126:F126"/>
    <mergeCell ref="I126:J126"/>
    <mergeCell ref="M126:N126"/>
    <mergeCell ref="P126:Q126"/>
    <mergeCell ref="S126:S127"/>
    <mergeCell ref="U117:V117"/>
    <mergeCell ref="B121:E121"/>
    <mergeCell ref="I121:J121"/>
    <mergeCell ref="M121:N121"/>
    <mergeCell ref="P121:Q121"/>
    <mergeCell ref="U121:V121"/>
    <mergeCell ref="C114:F115"/>
    <mergeCell ref="I114:J114"/>
    <mergeCell ref="M114:N114"/>
    <mergeCell ref="P114:Q114"/>
    <mergeCell ref="U114:V114"/>
    <mergeCell ref="C117:F117"/>
    <mergeCell ref="I117:J117"/>
    <mergeCell ref="M117:N117"/>
    <mergeCell ref="P117:Q117"/>
    <mergeCell ref="S117:S118"/>
    <mergeCell ref="C108:F109"/>
    <mergeCell ref="I108:J108"/>
    <mergeCell ref="M108:N108"/>
    <mergeCell ref="P108:Q108"/>
    <mergeCell ref="U108:V108"/>
    <mergeCell ref="C111:F112"/>
    <mergeCell ref="I111:J111"/>
    <mergeCell ref="M111:N111"/>
    <mergeCell ref="P111:Q111"/>
    <mergeCell ref="U111:V111"/>
    <mergeCell ref="B103:E104"/>
    <mergeCell ref="I103:J103"/>
    <mergeCell ref="M103:N103"/>
    <mergeCell ref="P103:Q103"/>
    <mergeCell ref="U103:V103"/>
    <mergeCell ref="C105:F106"/>
    <mergeCell ref="I105:J105"/>
    <mergeCell ref="M105:N105"/>
    <mergeCell ref="P105:Q105"/>
    <mergeCell ref="U105:V105"/>
    <mergeCell ref="C99:F99"/>
    <mergeCell ref="I99:J99"/>
    <mergeCell ref="M99:N99"/>
    <mergeCell ref="P99:Q99"/>
    <mergeCell ref="S99:S100"/>
    <mergeCell ref="U99:V99"/>
    <mergeCell ref="C95:F95"/>
    <mergeCell ref="I95:J95"/>
    <mergeCell ref="M95:N95"/>
    <mergeCell ref="P95:Q95"/>
    <mergeCell ref="U95:V95"/>
    <mergeCell ref="C97:F97"/>
    <mergeCell ref="I97:J97"/>
    <mergeCell ref="M97:N97"/>
    <mergeCell ref="P97:Q97"/>
    <mergeCell ref="U97:V97"/>
    <mergeCell ref="C90:F91"/>
    <mergeCell ref="I90:J90"/>
    <mergeCell ref="M90:N90"/>
    <mergeCell ref="P90:Q90"/>
    <mergeCell ref="U90:V90"/>
    <mergeCell ref="C93:F93"/>
    <mergeCell ref="I93:J93"/>
    <mergeCell ref="M93:N93"/>
    <mergeCell ref="P93:Q93"/>
    <mergeCell ref="U93:V93"/>
    <mergeCell ref="U83:V83"/>
    <mergeCell ref="B87:E88"/>
    <mergeCell ref="I87:J87"/>
    <mergeCell ref="M87:N87"/>
    <mergeCell ref="P87:Q87"/>
    <mergeCell ref="U87:V87"/>
    <mergeCell ref="C81:F81"/>
    <mergeCell ref="I81:J81"/>
    <mergeCell ref="M81:N81"/>
    <mergeCell ref="P81:Q81"/>
    <mergeCell ref="U81:V81"/>
    <mergeCell ref="C83:F83"/>
    <mergeCell ref="I83:J83"/>
    <mergeCell ref="M83:N83"/>
    <mergeCell ref="P83:Q83"/>
    <mergeCell ref="S83:S84"/>
    <mergeCell ref="C75:F76"/>
    <mergeCell ref="I75:J75"/>
    <mergeCell ref="M75:N75"/>
    <mergeCell ref="P75:Q75"/>
    <mergeCell ref="U75:V75"/>
    <mergeCell ref="C78:F79"/>
    <mergeCell ref="I78:J78"/>
    <mergeCell ref="M78:N78"/>
    <mergeCell ref="P78:Q78"/>
    <mergeCell ref="U78:V78"/>
    <mergeCell ref="C68:F69"/>
    <mergeCell ref="I68:J68"/>
    <mergeCell ref="M68:N68"/>
    <mergeCell ref="P68:Q68"/>
    <mergeCell ref="U68:V68"/>
    <mergeCell ref="C71:F73"/>
    <mergeCell ref="I71:J71"/>
    <mergeCell ref="M71:N71"/>
    <mergeCell ref="P71:Q71"/>
    <mergeCell ref="U71:V71"/>
    <mergeCell ref="C62:F62"/>
    <mergeCell ref="I62:J62"/>
    <mergeCell ref="M62:N62"/>
    <mergeCell ref="P62:Q62"/>
    <mergeCell ref="U62:V62"/>
    <mergeCell ref="C64:F66"/>
    <mergeCell ref="I64:J64"/>
    <mergeCell ref="M64:N64"/>
    <mergeCell ref="P64:Q64"/>
    <mergeCell ref="U64:V64"/>
    <mergeCell ref="B59:E59"/>
    <mergeCell ref="I59:J59"/>
    <mergeCell ref="M59:N59"/>
    <mergeCell ref="P59:Q59"/>
    <mergeCell ref="U59:V59"/>
    <mergeCell ref="C60:F60"/>
    <mergeCell ref="I60:J60"/>
    <mergeCell ref="M60:N60"/>
    <mergeCell ref="P60:Q60"/>
    <mergeCell ref="U60:V60"/>
    <mergeCell ref="C50:F52"/>
    <mergeCell ref="I50:J50"/>
    <mergeCell ref="M50:N50"/>
    <mergeCell ref="P50:Q50"/>
    <mergeCell ref="U50:V50"/>
    <mergeCell ref="C54:F56"/>
    <mergeCell ref="I54:J54"/>
    <mergeCell ref="M54:N54"/>
    <mergeCell ref="P54:Q54"/>
    <mergeCell ref="U54:V54"/>
    <mergeCell ref="C43:F45"/>
    <mergeCell ref="I43:J43"/>
    <mergeCell ref="M43:N43"/>
    <mergeCell ref="P43:Q43"/>
    <mergeCell ref="U43:V43"/>
    <mergeCell ref="C47:F48"/>
    <mergeCell ref="I47:J47"/>
    <mergeCell ref="M47:N47"/>
    <mergeCell ref="P47:Q47"/>
    <mergeCell ref="U47:V47"/>
    <mergeCell ref="C38:F38"/>
    <mergeCell ref="I38:J38"/>
    <mergeCell ref="M38:N38"/>
    <mergeCell ref="P38:Q38"/>
    <mergeCell ref="U38:V38"/>
    <mergeCell ref="C40:F41"/>
    <mergeCell ref="I40:J40"/>
    <mergeCell ref="M40:N40"/>
    <mergeCell ref="P40:Q40"/>
    <mergeCell ref="U40:V40"/>
    <mergeCell ref="B32:E32"/>
    <mergeCell ref="I32:J32"/>
    <mergeCell ref="M32:N32"/>
    <mergeCell ref="P32:Q32"/>
    <mergeCell ref="U32:V32"/>
    <mergeCell ref="C34:F36"/>
    <mergeCell ref="I34:J34"/>
    <mergeCell ref="M34:N34"/>
    <mergeCell ref="P34:Q34"/>
    <mergeCell ref="U34:V34"/>
    <mergeCell ref="C25:F25"/>
    <mergeCell ref="I25:J25"/>
    <mergeCell ref="M25:N25"/>
    <mergeCell ref="P25:Q25"/>
    <mergeCell ref="U25:V25"/>
    <mergeCell ref="C27:F29"/>
    <mergeCell ref="I27:J27"/>
    <mergeCell ref="M27:N27"/>
    <mergeCell ref="P27:Q27"/>
    <mergeCell ref="U27:V27"/>
    <mergeCell ref="C19:F20"/>
    <mergeCell ref="I19:J19"/>
    <mergeCell ref="M19:N19"/>
    <mergeCell ref="P19:Q19"/>
    <mergeCell ref="U19:V19"/>
    <mergeCell ref="C22:F23"/>
    <mergeCell ref="I22:J22"/>
    <mergeCell ref="M22:N22"/>
    <mergeCell ref="P22:Q22"/>
    <mergeCell ref="U22:V22"/>
    <mergeCell ref="B14:E14"/>
    <mergeCell ref="I14:J14"/>
    <mergeCell ref="M14:N14"/>
    <mergeCell ref="P14:Q14"/>
    <mergeCell ref="U14:V14"/>
    <mergeCell ref="C16:F17"/>
    <mergeCell ref="I16:J16"/>
    <mergeCell ref="M16:N16"/>
    <mergeCell ref="P16:Q16"/>
    <mergeCell ref="U16:V16"/>
    <mergeCell ref="I11:J12"/>
    <mergeCell ref="L11:N12"/>
    <mergeCell ref="P11:Q12"/>
    <mergeCell ref="S11:S12"/>
    <mergeCell ref="U11:V12"/>
    <mergeCell ref="X11:Y12"/>
    <mergeCell ref="E2:W2"/>
    <mergeCell ref="B4:Z4"/>
    <mergeCell ref="J6:W6"/>
    <mergeCell ref="A7:G11"/>
    <mergeCell ref="L7:N10"/>
    <mergeCell ref="X7:Y8"/>
    <mergeCell ref="I8:J9"/>
    <mergeCell ref="P8:Q9"/>
    <mergeCell ref="S8:S9"/>
    <mergeCell ref="U8:V9"/>
  </mergeCells>
  <printOptions/>
  <pageMargins left="0.5902777777777778" right="0.5902777777777778" top="0.39375" bottom="0.39375" header="0" footer="0"/>
  <pageSetup fitToHeight="0" fitToWidth="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2020-04-15T22:01:28Z</cp:lastPrinted>
  <dcterms:created xsi:type="dcterms:W3CDTF">2015-10-06T22:13:02Z</dcterms:created>
  <dcterms:modified xsi:type="dcterms:W3CDTF">2020-05-04T21:35:34Z</dcterms:modified>
  <cp:category/>
  <cp:version/>
  <cp:contentType/>
  <cp:contentStatus/>
</cp:coreProperties>
</file>