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90" windowWidth="14625" windowHeight="7665"/>
  </bookViews>
  <sheets>
    <sheet name="Hoja1 (4)" sheetId="7" r:id="rId1"/>
  </sheets>
  <definedNames>
    <definedName name="_xlnm.Print_Area" localSheetId="0">'Hoja1 (4)'!$A$1:$F$58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 s="1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11" i="7" s="1"/>
  <c r="F7" i="7"/>
  <c r="F6" i="7" s="1"/>
  <c r="B6" i="7"/>
  <c r="B22" i="7" s="1"/>
  <c r="B39" i="7" s="1"/>
  <c r="F22" i="7" l="1"/>
  <c r="F39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<sst xmlns="http://schemas.openxmlformats.org/spreadsheetml/2006/main" count="41" uniqueCount="31">
  <si>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</si>
  <si>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</si>
  <si>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</si>
  <si>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</si>
  <si>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</si>
  <si>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</si>
  <si>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</si>
  <si>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</si>
  <si>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</si>
  <si>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</si>
  <si>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</si>
  <si>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</si>
  <si>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</si>
  <si>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</si>
  <si>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</si>
  <si>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</si>
  <si>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2018</t>
  </si>
  <si>
    <t>Bajo protesta de decir verdad declaramos que los Estados Financieros y sus Notas son razonablemente correctos y responsabilidad del emisor</t>
  </si>
  <si>
    <t>MUNICIPIO DE MÉRIDA YUCATÁN</t>
  </si>
  <si>
    <t>ESTADO DE VARIACIÓN EN LA HACIENDA PÚBLICA</t>
  </si>
  <si>
    <t>Hacienda Pública / Patrimonio Contribuido Neto 2018</t>
  </si>
  <si>
    <t>Hacienda Pública / Patrimonio Generado Neto 2018</t>
  </si>
  <si>
    <t>Exceso o Insuficiencia en la Actualización de la Hacienda Pública/Patrimonio Neto 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</si>
  <si>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</si>
  <si>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</si>
  <si>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</si>
  <si>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</si>
  <si>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DEL 1 DE ENERO AL 30 DE NOVIEMBRE DE 2019</t>
  </si>
  <si>
    <t xml:space="preserve">LIC. ALEJANDRO IVÁN RUZ CASTRO
</t>
  </si>
  <si>
    <t>Con fundamento en la fracción II, del artículo 61 de la Ley de Gobierno de los Municipios del Estado de Yucatán, en ausencia temporal del Presidente Municipal, y como Secretario Municipal del H. Ayuntamiento de Mérida, Yucatán.</t>
  </si>
  <si>
    <t xml:space="preserve">   LIC. LAURA CRISTINA MUÑOZ MOLINA                                                     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</si>
</sst>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9" fillId="0" borderId="5" xfId="0" applyNumberFormat="1" applyFont="1" applyFill="1" applyBorder="1"/>
    <xf numFmtId="0" fontId="3" fillId="0" borderId="0" xfId="0" applyFont="1" applyBorder="1" applyAlignment="1">
      <alignment horizontal="left" vertical="top" wrapText="1" readingOrder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53</xdr:row>
      <xdr:rowOff>161441</xdr:rowOff>
    </xdr:from>
    <xdr:to>
      <xdr:col>1</xdr:col>
      <xdr:colOff>387458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view="pageBreakPreview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4" t="s">
        <v>18</v>
      </c>
      <c r="B1" s="75"/>
      <c r="C1" s="75"/>
      <c r="D1" s="75"/>
      <c r="E1" s="75"/>
      <c r="F1" s="76"/>
    </row>
    <row r="2" spans="1:6">
      <c r="A2" s="77" t="s">
        <v>19</v>
      </c>
      <c r="B2" s="78"/>
      <c r="C2" s="78"/>
      <c r="D2" s="78"/>
      <c r="E2" s="78"/>
      <c r="F2" s="79"/>
    </row>
    <row r="3" spans="1:6" ht="15.75" thickBot="1">
      <c r="A3" s="80" t="s">
        <v>27</v>
      </c>
      <c r="B3" s="81"/>
      <c r="C3" s="81"/>
      <c r="D3" s="81"/>
      <c r="E3" s="81"/>
      <c r="F3" s="82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1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20</v>
      </c>
      <c r="B6" s="20">
        <f>SUM(B7:B9)</f>
        <v>326477.53000000003</v>
      </c>
      <c r="C6" s="21"/>
      <c r="D6" s="21"/>
      <c r="E6" s="22"/>
      <c r="F6" s="23">
        <f>SUM(F7:F9)</f>
        <v>326477.53000000003</v>
      </c>
    </row>
    <row r="7" spans="1:6" s="41" customFormat="1" ht="12">
      <c r="A7" s="42" t="s">
        <v>6</v>
      </c>
      <c r="B7" s="43">
        <v>326477.53000000003</v>
      </c>
      <c r="C7" s="44"/>
      <c r="D7" s="44"/>
      <c r="E7" s="45"/>
      <c r="F7" s="67">
        <f>SUM(B7:E7)</f>
        <v>326477.53000000003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21</v>
      </c>
      <c r="B11" s="21"/>
      <c r="C11" s="33">
        <f>SUM(C12:C16)</f>
        <v>4540647749.4200001</v>
      </c>
      <c r="D11" s="33">
        <f>SUM(D12)</f>
        <v>251272660.58000001</v>
      </c>
      <c r="E11" s="22"/>
      <c r="F11" s="23">
        <f>SUM(F12:F17)</f>
        <v>4791920410</v>
      </c>
    </row>
    <row r="12" spans="1:6" s="41" customFormat="1" ht="12">
      <c r="A12" s="42" t="s">
        <v>9</v>
      </c>
      <c r="B12" s="44"/>
      <c r="C12" s="43"/>
      <c r="D12" s="69">
        <v>251272660.58000001</v>
      </c>
      <c r="E12" s="45"/>
      <c r="F12" s="67">
        <f>SUM(D12:E12)</f>
        <v>251272660.58000001</v>
      </c>
    </row>
    <row r="13" spans="1:6" s="41" customFormat="1" ht="12">
      <c r="A13" s="42" t="s">
        <v>10</v>
      </c>
      <c r="B13" s="44"/>
      <c r="C13" s="43">
        <v>1064991172.08</v>
      </c>
      <c r="D13" s="44"/>
      <c r="E13" s="45"/>
      <c r="F13" s="67">
        <f t="shared" ref="F13:F14" si="0">SUM(B13:E13)</f>
        <v>1064991172.08</v>
      </c>
    </row>
    <row r="14" spans="1:6" s="41" customFormat="1" ht="12">
      <c r="A14" s="42" t="s">
        <v>11</v>
      </c>
      <c r="B14" s="44"/>
      <c r="C14" s="43">
        <v>3475656577.3400002</v>
      </c>
      <c r="D14" s="44"/>
      <c r="E14" s="45"/>
      <c r="F14" s="67">
        <f t="shared" si="0"/>
        <v>3475656577.3400002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22</v>
      </c>
      <c r="B18" s="21"/>
      <c r="C18" s="21"/>
      <c r="D18" s="21"/>
      <c r="E18" s="34">
        <f>SUM(E19:E20)</f>
        <v>-1367550616.5699999</v>
      </c>
      <c r="F18" s="23">
        <f>SUM(F19:F21)</f>
        <v>-1367550616.5699999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-1367550616.5699999</v>
      </c>
      <c r="F20" s="67">
        <f>SUM(B20:E20)</f>
        <v>-1367550616.5699999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16</v>
      </c>
      <c r="B22" s="20">
        <f>B6+B11+B18</f>
        <v>326477.53000000003</v>
      </c>
      <c r="C22" s="20">
        <f>C6+C11+C18</f>
        <v>4540647749.4200001</v>
      </c>
      <c r="D22" s="20">
        <f>SUM(D11)</f>
        <v>251272660.58000001</v>
      </c>
      <c r="E22" s="20">
        <f>E6+E11+E18</f>
        <v>-1367550616.5699999</v>
      </c>
      <c r="F22" s="36">
        <f>SUM(B22:E22)</f>
        <v>3424696270.96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23</v>
      </c>
      <c r="B24" s="20">
        <f>B25</f>
        <v>358808.56</v>
      </c>
      <c r="C24" s="21"/>
      <c r="D24" s="21"/>
      <c r="E24" s="22"/>
      <c r="F24" s="23">
        <f>SUM(F25:F27)</f>
        <v>358808.56</v>
      </c>
    </row>
    <row r="25" spans="1:6" s="41" customFormat="1" ht="12">
      <c r="A25" s="54" t="s">
        <v>6</v>
      </c>
      <c r="B25" s="43">
        <v>358808.56</v>
      </c>
      <c r="C25" s="55"/>
      <c r="D25" s="55"/>
      <c r="E25" s="56"/>
      <c r="F25" s="57">
        <f>SUM(B25:E25)</f>
        <v>358808.56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24</v>
      </c>
      <c r="B29" s="21"/>
      <c r="C29" s="33">
        <f>SUM(C30:C33)</f>
        <v>2903930.43</v>
      </c>
      <c r="D29" s="33">
        <f>SUM(D30:D32)</f>
        <v>1167343569.6599998</v>
      </c>
      <c r="E29" s="22"/>
      <c r="F29" s="23">
        <f>SUM(F30:F34)</f>
        <v>1170247500.0900002</v>
      </c>
    </row>
    <row r="30" spans="1:6" s="41" customFormat="1" ht="12">
      <c r="A30" s="24" t="s">
        <v>9</v>
      </c>
      <c r="B30" s="26"/>
      <c r="C30" s="26"/>
      <c r="D30" s="25">
        <v>681686194.07000005</v>
      </c>
      <c r="E30" s="27"/>
      <c r="F30" s="28">
        <f>SUM(B30:E30)</f>
        <v>681686194.07000005</v>
      </c>
    </row>
    <row r="31" spans="1:6" s="41" customFormat="1" ht="12">
      <c r="A31" s="24" t="s">
        <v>10</v>
      </c>
      <c r="B31" s="26"/>
      <c r="C31" s="25">
        <v>2903930.43</v>
      </c>
      <c r="D31" s="70">
        <v>-251272660.58000001</v>
      </c>
      <c r="E31" s="27"/>
      <c r="F31" s="28">
        <f>SUM(B31:E31)</f>
        <v>-248368730.15000001</v>
      </c>
    </row>
    <row r="32" spans="1:6" s="41" customFormat="1" ht="12">
      <c r="A32" s="24" t="s">
        <v>11</v>
      </c>
      <c r="B32" s="26"/>
      <c r="C32" s="26"/>
      <c r="D32" s="25">
        <v>736930036.16999996</v>
      </c>
      <c r="E32" s="27"/>
      <c r="F32" s="68">
        <f>D32</f>
        <v>736930036.16999996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25</v>
      </c>
      <c r="B35" s="63"/>
      <c r="C35" s="63"/>
      <c r="D35" s="63"/>
      <c r="E35" s="66">
        <f>SUM(E36:E37)</f>
        <v>-877805249.95000005</v>
      </c>
      <c r="F35" s="23">
        <f>SUM(F36:F37)</f>
        <v>-877805249.95000005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-877805249.95000005</v>
      </c>
      <c r="F37" s="72">
        <f>E37</f>
        <v>-877805249.95000005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26</v>
      </c>
      <c r="B39" s="39">
        <f>B22+B24+B29+B35</f>
        <v>685286.09000000008</v>
      </c>
      <c r="C39" s="39">
        <f>C22+C24+C29+C35</f>
        <v>4543551679.8500004</v>
      </c>
      <c r="D39" s="39">
        <f>D22+D24+D29+D35</f>
        <v>1418616230.2399998</v>
      </c>
      <c r="E39" s="39">
        <f>E22+E24+E29+E35</f>
        <v>-2245355866.52</v>
      </c>
      <c r="F39" s="40">
        <f>SUM(F35,F29,F24,F22)</f>
        <v>3717497329.6600003</v>
      </c>
    </row>
    <row r="41" spans="1:23" s="4" customFormat="1" ht="13.5" customHeight="1">
      <c r="A41" s="83" t="s">
        <v>17</v>
      </c>
      <c r="B41" s="83"/>
      <c r="C41" s="83"/>
      <c r="D41" s="83"/>
      <c r="E41" s="83"/>
      <c r="F41" s="8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73"/>
      <c r="B42" s="73"/>
      <c r="C42" s="73"/>
      <c r="D42" s="73"/>
      <c r="E42" s="73"/>
      <c r="F42" s="7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73"/>
      <c r="B43" s="73"/>
      <c r="C43" s="73"/>
      <c r="D43" s="73"/>
      <c r="E43" s="73"/>
      <c r="F43" s="7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4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83" t="s">
        <v>29</v>
      </c>
      <c r="B45" s="83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83"/>
      <c r="B46" s="83"/>
      <c r="C46" s="16"/>
      <c r="D46" s="16"/>
      <c r="E46" s="16"/>
      <c r="F46" s="65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3.5" customHeight="1">
      <c r="A47" s="83"/>
      <c r="B47" s="83"/>
      <c r="C47" s="16"/>
      <c r="D47" s="16"/>
      <c r="E47" s="16"/>
      <c r="F47" s="16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"/>
      <c r="T47" s="5"/>
      <c r="U47" s="5"/>
      <c r="V47" s="5"/>
      <c r="W47" s="5"/>
    </row>
    <row r="48" spans="1:23" s="4" customFormat="1" ht="10.5" customHeight="1">
      <c r="A48" s="83"/>
      <c r="B48" s="8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4" customFormat="1" ht="10.5" customHeight="1">
      <c r="A49" s="73"/>
      <c r="B49" s="7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s="4" customFormat="1" ht="10.5" customHeight="1">
      <c r="A50" s="73"/>
      <c r="B50" s="7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4" customFormat="1" ht="10.5" customHeight="1">
      <c r="A51" s="73"/>
      <c r="B51" s="7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4" customFormat="1" ht="10.5" customHeight="1">
      <c r="A52" s="73"/>
      <c r="B52" s="7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4" customFormat="1" ht="10.5" customHeight="1">
      <c r="A53" s="73"/>
      <c r="B53" s="7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4" customFormat="1" ht="13.5" customHeight="1">
      <c r="A54" s="5"/>
      <c r="B54" s="5"/>
      <c r="C54" s="5"/>
      <c r="D54" s="10"/>
      <c r="E54" s="10"/>
      <c r="F54" s="11"/>
      <c r="G54" s="9"/>
      <c r="H54" s="9"/>
      <c r="I54" s="9"/>
      <c r="J54" s="9"/>
      <c r="K54" s="9"/>
      <c r="L54" s="9"/>
      <c r="M54" s="9"/>
      <c r="N54" s="5"/>
      <c r="O54" s="5"/>
      <c r="P54" s="84"/>
      <c r="Q54" s="84"/>
      <c r="R54" s="84"/>
      <c r="S54" s="84"/>
      <c r="T54" s="84"/>
      <c r="U54" s="84"/>
      <c r="V54" s="84"/>
      <c r="W54" s="84"/>
    </row>
    <row r="55" spans="1:23" s="4" customFormat="1" ht="21" customHeight="1">
      <c r="A55" s="85" t="s">
        <v>28</v>
      </c>
      <c r="B55" s="85"/>
      <c r="C55" s="5"/>
      <c r="D55" s="85" t="s">
        <v>30</v>
      </c>
      <c r="E55" s="85"/>
      <c r="F55" s="85"/>
      <c r="G55" s="9"/>
      <c r="H55" s="9"/>
      <c r="I55" s="9"/>
      <c r="J55" s="9"/>
      <c r="K55" s="9"/>
      <c r="L55" s="9"/>
      <c r="M55" s="9"/>
      <c r="N55" s="5"/>
      <c r="O55" s="5"/>
      <c r="P55" s="84"/>
      <c r="Q55" s="84"/>
      <c r="R55" s="84"/>
      <c r="S55" s="84"/>
      <c r="T55" s="84"/>
      <c r="U55" s="84"/>
      <c r="V55" s="84"/>
      <c r="W55" s="84"/>
    </row>
    <row r="56" spans="1:23">
      <c r="A56" s="6"/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>
      <c r="F57" s="1"/>
    </row>
    <row r="58" spans="1:23">
      <c r="F58" s="2"/>
    </row>
  </sheetData>
  <mergeCells count="8">
    <mergeCell ref="A1:F1"/>
    <mergeCell ref="A2:F2"/>
    <mergeCell ref="A3:F3"/>
    <mergeCell ref="A41:F41"/>
    <mergeCell ref="P54:W55"/>
    <mergeCell ref="A55:B55"/>
    <mergeCell ref="D55:F55"/>
    <mergeCell ref="A45:B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Chel Sanchez Ana Gabriela</cp:lastModifiedBy>
  <cp:lastPrinted>2019-12-09T16:59:09Z</cp:lastPrinted>
  <dcterms:created xsi:type="dcterms:W3CDTF">2018-02-08T21:10:50Z</dcterms:created>
  <dcterms:modified xsi:type="dcterms:W3CDTF">2019-12-11T19:03:32Z</dcterms:modified>
</cp:coreProperties>
</file>