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0" windowWidth="19320" windowHeight="11040" tabRatio="500"/>
  </bookViews>
  <sheets>
    <sheet name="Sheet1" sheetId="1" r:id="rId1"/>
  </sheets>
  <definedNames>
    <definedName name="_xlnm.Print_Area" localSheetId="0">Sheet1!$B$1:$V$53</definedName>
  </definedNames>
  <calcPr calcId="145621"/>
</workbook>
</file>

<file path=xl/calcChain.xml><?xml version="1.0" encoding="utf-8"?>
<calcChain xmlns="http://schemas.openxmlformats.org/spreadsheetml/2006/main">
  <c r="S9" i="1" l="1"/>
  <c r="H9" i="1"/>
  <c r="M27" i="1" l="1"/>
  <c r="K27" i="1"/>
  <c r="H27" i="1"/>
  <c r="M11" i="1"/>
  <c r="M9" i="1" s="1"/>
  <c r="K11" i="1"/>
  <c r="H11" i="1"/>
  <c r="K9" i="1" l="1"/>
  <c r="Q23" i="1"/>
  <c r="Q39" i="1"/>
  <c r="Q37" i="1"/>
  <c r="Q35" i="1"/>
  <c r="Q33" i="1"/>
  <c r="Q31" i="1"/>
  <c r="Q29" i="1"/>
  <c r="Q27" i="1" s="1"/>
  <c r="Q21" i="1"/>
  <c r="Q17" i="1"/>
  <c r="Q15" i="1"/>
  <c r="Q13" i="1"/>
  <c r="S39" i="1"/>
  <c r="S37" i="1"/>
  <c r="S35" i="1"/>
  <c r="S33" i="1"/>
  <c r="S31" i="1"/>
  <c r="S29" i="1"/>
  <c r="S23" i="1"/>
  <c r="Q25" i="1"/>
  <c r="S25" i="1" s="1"/>
  <c r="S21" i="1"/>
  <c r="Q19" i="1"/>
  <c r="S19" i="1" s="1"/>
  <c r="S17" i="1"/>
  <c r="S15" i="1"/>
  <c r="S27" i="1" l="1"/>
  <c r="Q11" i="1"/>
  <c r="Q9" i="1" s="1"/>
  <c r="S13" i="1"/>
  <c r="S11" i="1" s="1"/>
  <c r="S45" i="1"/>
  <c r="S43" i="1"/>
  <c r="S41" i="1"/>
</calcChain>
</file>

<file path=xl/sharedStrings.xml><?xml version="1.0" encoding="utf-8"?>
<sst xmlns="http://schemas.openxmlformats.org/spreadsheetml/2006/main" count="35" uniqueCount="35">
  <si>
    <t>Concepto</t>
  </si>
  <si>
    <t>Saldo 
Inicial</t>
  </si>
  <si>
    <t>Cargos del Período</t>
  </si>
  <si>
    <t>Abonos del Período</t>
  </si>
  <si>
    <t>Saldo 
Final</t>
  </si>
  <si>
    <t>Variación del Período</t>
  </si>
  <si>
    <t>1</t>
  </si>
  <si>
    <t>2</t>
  </si>
  <si>
    <t>3</t>
  </si>
  <si>
    <t>4=(1+2-3)</t>
  </si>
  <si>
    <t>4 - 1</t>
  </si>
  <si>
    <t>ACTIVO</t>
  </si>
  <si>
    <t>ACTIVO CIRCULANTE</t>
  </si>
  <si>
    <t>EFECTIVOS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</si>
  <si>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</si>
  <si>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</si>
  <si>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</si>
  <si>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</si>
  <si>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</si>
  <si>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</si>
  <si>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</si>
  <si>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DERECHOS A RECIBIR EFECTIVO O EQUIVALENTES A LARGO PLAZO</t>
  </si>
  <si>
    <t>BIENES INMUEBLES.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</si>
  <si>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</si>
  <si>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</si>
  <si>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</si>
  <si>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</si>
  <si>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</si>
  <si>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</si>
  <si>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</si>
  <si>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LIC. LAURA CRISTINA MUÑOZ MOLINA
DIRECTORA DE FINANZAS Y TESORERA MUNICIPAL</t>
  </si>
  <si>
    <t>MUNICIPIO DE MÉRIDA YUCATÁN</t>
  </si>
  <si>
    <t>INVERSIONES FINANCIERAS A LARGO PLAZO</t>
  </si>
  <si>
    <t>ESTADO ANALÍTICO DEL ACTIVO 
DEL 1 DE ENERO AL 31 DE DICIEMBRE DE 2019</t>
  </si>
  <si>
    <t>LIC. RENÁN ALBERTO BARRERA CONCHA
PRESIDENTE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</si>
</sst>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#,##0.00"/>
  </numFmts>
  <fonts count="6">
    <font>
      <sz val="10"/>
      <color indexed="8"/>
      <name val="ARIAL"/>
      <charset val="1"/>
    </font>
    <font>
      <b/>
      <sz val="11"/>
      <color indexed="8"/>
      <name val="Exo 2"/>
      <charset val="1"/>
    </font>
    <font>
      <b/>
      <sz val="9"/>
      <color indexed="8"/>
      <name val="Exo 2"/>
      <charset val="1"/>
    </font>
    <font>
      <b/>
      <sz val="7"/>
      <color indexed="8"/>
      <name val="Exo 2"/>
      <charset val="1"/>
    </font>
    <font>
      <sz val="7"/>
      <color indexed="8"/>
      <name val="Exo 2"/>
      <charset val="1"/>
    </font>
    <font>
      <sz val="8"/>
      <color indexed="8"/>
      <name val="Exo 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75">
    <xf numFmtId="0" fontId="0" fillId="0" borderId="0" xfId="0">
      <alignment vertical="top"/>
    </xf>
    <xf numFmtId="0" fontId="0" fillId="0" borderId="2" xfId="0" applyBorder="1">
      <alignment vertical="top"/>
    </xf>
    <xf numFmtId="0" fontId="0" fillId="0" borderId="3" xfId="0" applyBorder="1">
      <alignment vertical="top"/>
    </xf>
    <xf numFmtId="0" fontId="0" fillId="0" borderId="5" xfId="0" applyBorder="1">
      <alignment vertical="top"/>
    </xf>
    <xf numFmtId="0" fontId="0" fillId="0" borderId="0" xfId="0" applyBorder="1">
      <alignment vertical="top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0" fillId="2" borderId="0" xfId="0" applyFill="1" applyBorder="1">
      <alignment vertical="top"/>
    </xf>
    <xf numFmtId="0" fontId="0" fillId="0" borderId="4" xfId="0" applyBorder="1">
      <alignment vertical="top"/>
    </xf>
    <xf numFmtId="0" fontId="0" fillId="2" borderId="5" xfId="0" applyFill="1" applyBorder="1">
      <alignment vertical="top"/>
    </xf>
    <xf numFmtId="0" fontId="0" fillId="2" borderId="2" xfId="0" applyFill="1" applyBorder="1">
      <alignment vertical="top"/>
    </xf>
    <xf numFmtId="0" fontId="0" fillId="2" borderId="4" xfId="0" applyFill="1" applyBorder="1">
      <alignment vertical="top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0" fillId="2" borderId="8" xfId="0" applyFill="1" applyBorder="1">
      <alignment vertical="top"/>
    </xf>
    <xf numFmtId="0" fontId="0" fillId="2" borderId="9" xfId="0" applyFill="1" applyBorder="1">
      <alignment vertical="top"/>
    </xf>
    <xf numFmtId="0" fontId="2" fillId="2" borderId="8" xfId="0" applyFont="1" applyFill="1" applyBorder="1" applyAlignment="1">
      <alignment horizontal="center" vertical="top" wrapText="1" readingOrder="1"/>
    </xf>
    <xf numFmtId="4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0" borderId="0" xfId="0" applyFill="1" applyBorder="1">
      <alignment vertical="top"/>
    </xf>
    <xf numFmtId="0" fontId="0" fillId="0" borderId="6" xfId="0" applyFill="1" applyBorder="1">
      <alignment vertical="top"/>
    </xf>
    <xf numFmtId="0" fontId="0" fillId="0" borderId="5" xfId="0" applyFill="1" applyBorder="1">
      <alignment vertical="top"/>
    </xf>
    <xf numFmtId="0" fontId="0" fillId="0" borderId="5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0" fontId="0" fillId="0" borderId="0" xfId="0">
      <alignment vertical="top"/>
    </xf>
    <xf numFmtId="0" fontId="0" fillId="0" borderId="0" xfId="0" applyBorder="1">
      <alignment vertical="top"/>
    </xf>
    <xf numFmtId="0" fontId="5" fillId="0" borderId="0" xfId="0" applyFont="1" applyAlignment="1">
      <alignment vertical="top" wrapText="1" readingOrder="1"/>
    </xf>
    <xf numFmtId="0" fontId="5" fillId="0" borderId="0" xfId="0" applyFont="1" applyAlignment="1">
      <alignment horizontal="left" vertical="center" wrapText="1" readingOrder="1"/>
    </xf>
    <xf numFmtId="4" fontId="0" fillId="0" borderId="0" xfId="0" applyNumberFormat="1" applyBorder="1">
      <alignment vertical="top"/>
    </xf>
    <xf numFmtId="4" fontId="0" fillId="0" borderId="0" xfId="0" applyNumberFormat="1">
      <alignment vertical="top"/>
    </xf>
    <xf numFmtId="4" fontId="3" fillId="0" borderId="5" xfId="0" applyNumberFormat="1" applyFont="1" applyFill="1" applyBorder="1" applyAlignment="1">
      <alignment horizontal="right" vertical="top"/>
    </xf>
    <xf numFmtId="4" fontId="3" fillId="0" borderId="0" xfId="0" applyNumberFormat="1" applyFont="1" applyFill="1" applyBorder="1" applyAlignment="1">
      <alignment horizontal="right" vertical="top"/>
    </xf>
    <xf numFmtId="4" fontId="3" fillId="0" borderId="5" xfId="0" applyNumberFormat="1" applyFont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0" fontId="2" fillId="2" borderId="7" xfId="0" applyFont="1" applyFill="1" applyBorder="1" applyAlignment="1">
      <alignment horizontal="center" vertical="top" wrapText="1" readingOrder="1"/>
    </xf>
    <xf numFmtId="0" fontId="2" fillId="2" borderId="8" xfId="0" applyFont="1" applyFill="1" applyBorder="1" applyAlignment="1">
      <alignment horizontal="center" vertical="top" wrapText="1" readingOrder="1"/>
    </xf>
    <xf numFmtId="0" fontId="2" fillId="2" borderId="9" xfId="0" applyFont="1" applyFill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center" vertical="top" wrapText="1" readingOrder="1"/>
    </xf>
    <xf numFmtId="0" fontId="2" fillId="2" borderId="5" xfId="0" applyFont="1" applyFill="1" applyBorder="1" applyAlignment="1">
      <alignment horizontal="center" vertical="top" wrapText="1" readingOrder="1"/>
    </xf>
    <xf numFmtId="0" fontId="2" fillId="2" borderId="0" xfId="0" applyFont="1" applyFill="1" applyBorder="1" applyAlignment="1">
      <alignment horizontal="center" vertical="top" wrapText="1" readingOrder="1"/>
    </xf>
    <xf numFmtId="0" fontId="2" fillId="2" borderId="6" xfId="0" applyFont="1" applyFill="1" applyBorder="1" applyAlignment="1">
      <alignment horizontal="center" vertical="top" wrapText="1" readingOrder="1"/>
    </xf>
    <xf numFmtId="4" fontId="3" fillId="0" borderId="6" xfId="0" applyNumberFormat="1" applyFont="1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164" fontId="4" fillId="0" borderId="5" xfId="0" applyNumberFormat="1" applyFont="1" applyBorder="1" applyAlignment="1">
      <alignment horizontal="right" vertical="top"/>
    </xf>
    <xf numFmtId="164" fontId="4" fillId="0" borderId="0" xfId="0" applyNumberFormat="1" applyFont="1" applyBorder="1" applyAlignment="1">
      <alignment horizontal="right" vertical="top"/>
    </xf>
    <xf numFmtId="164" fontId="4" fillId="0" borderId="5" xfId="0" applyNumberFormat="1" applyFont="1" applyFill="1" applyBorder="1" applyAlignment="1">
      <alignment horizontal="right" vertical="top"/>
    </xf>
    <xf numFmtId="164" fontId="4" fillId="0" borderId="6" xfId="0" applyNumberFormat="1" applyFont="1" applyFill="1" applyBorder="1" applyAlignment="1">
      <alignment horizontal="right" vertical="top"/>
    </xf>
    <xf numFmtId="0" fontId="5" fillId="0" borderId="1" xfId="0" applyFont="1" applyBorder="1" applyAlignment="1">
      <alignment horizontal="center" vertical="top" wrapText="1" readingOrder="1"/>
    </xf>
    <xf numFmtId="0" fontId="1" fillId="2" borderId="0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C1:X55"/>
  <sheetViews>
    <sheetView showGridLines="0" tabSelected="1" zoomScaleNormal="100" workbookViewId="0">
      <selection activeCell="E17" sqref="E17:G17"/>
    </sheetView>
  </sheetViews>
  <sheetFormatPr baseColWidth="10" defaultRowHeight="12.75" customHeight="1"/>
  <cols>
    <col min="1" max="1" width="1.5703125" customWidth="1"/>
    <col min="2" max="2" width="3.140625" customWidth="1"/>
    <col min="3" max="3" width="1.85546875" customWidth="1"/>
    <col min="4" max="4" width="0.5703125" hidden="1" customWidth="1"/>
    <col min="5" max="5" width="4" customWidth="1"/>
    <col min="6" max="6" width="4.28515625" customWidth="1"/>
    <col min="7" max="7" width="60.5703125" customWidth="1"/>
    <col min="8" max="8" width="2.42578125" customWidth="1"/>
    <col min="9" max="9" width="13.140625" customWidth="1"/>
    <col min="10" max="10" width="2" customWidth="1"/>
    <col min="11" max="11" width="12.140625" customWidth="1"/>
    <col min="12" max="12" width="1.5703125" customWidth="1"/>
    <col min="13" max="13" width="3.28515625" customWidth="1"/>
    <col min="14" max="14" width="8.140625" customWidth="1"/>
    <col min="15" max="15" width="5" customWidth="1"/>
    <col min="16" max="16" width="1.85546875" customWidth="1"/>
    <col min="17" max="17" width="2" customWidth="1"/>
    <col min="18" max="18" width="10.7109375" customWidth="1"/>
    <col min="19" max="19" width="2.42578125" customWidth="1"/>
    <col min="20" max="20" width="4.28515625" customWidth="1"/>
    <col min="21" max="21" width="6.7109375" customWidth="1"/>
    <col min="22" max="22" width="1.140625" customWidth="1"/>
    <col min="23" max="23" width="15.7109375" customWidth="1"/>
    <col min="24" max="24" width="14.85546875" customWidth="1"/>
    <col min="25" max="25" width="5" customWidth="1"/>
    <col min="26" max="253" width="6.85546875" customWidth="1"/>
  </cols>
  <sheetData>
    <row r="1" spans="3:24" ht="15.75" customHeight="1">
      <c r="C1" s="22"/>
      <c r="D1" s="23"/>
      <c r="E1" s="23"/>
      <c r="F1" s="23"/>
      <c r="G1" s="59" t="s">
        <v>31</v>
      </c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60"/>
    </row>
    <row r="2" spans="3:24" ht="15" customHeight="1">
      <c r="C2" s="24"/>
      <c r="D2" s="25"/>
      <c r="E2" s="25"/>
      <c r="F2" s="25"/>
      <c r="G2" s="70" t="s">
        <v>33</v>
      </c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1"/>
    </row>
    <row r="3" spans="3:24" ht="27" customHeight="1">
      <c r="C3" s="26"/>
      <c r="D3" s="27"/>
      <c r="E3" s="27"/>
      <c r="F3" s="27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3"/>
    </row>
    <row r="4" spans="3:24" ht="13.5" customHeight="1">
      <c r="C4" s="52" t="s">
        <v>0</v>
      </c>
      <c r="D4" s="53"/>
      <c r="E4" s="53"/>
      <c r="F4" s="53"/>
      <c r="G4" s="54"/>
      <c r="H4" s="9"/>
      <c r="I4" s="53" t="s">
        <v>1</v>
      </c>
      <c r="J4" s="12"/>
      <c r="K4" s="50" t="s">
        <v>2</v>
      </c>
      <c r="L4" s="13"/>
      <c r="M4" s="49" t="s">
        <v>3</v>
      </c>
      <c r="N4" s="50"/>
      <c r="O4" s="50"/>
      <c r="P4" s="51"/>
      <c r="Q4" s="49" t="s">
        <v>4</v>
      </c>
      <c r="R4" s="51"/>
      <c r="S4" s="12"/>
      <c r="T4" s="50" t="s">
        <v>5</v>
      </c>
      <c r="U4" s="50"/>
      <c r="V4" s="13"/>
    </row>
    <row r="5" spans="3:24" ht="11.25" customHeight="1">
      <c r="C5" s="11"/>
      <c r="D5" s="9"/>
      <c r="E5" s="9"/>
      <c r="F5" s="9"/>
      <c r="G5" s="14"/>
      <c r="H5" s="9"/>
      <c r="I5" s="53"/>
      <c r="J5" s="11"/>
      <c r="K5" s="53"/>
      <c r="L5" s="14"/>
      <c r="M5" s="52"/>
      <c r="N5" s="53"/>
      <c r="O5" s="53"/>
      <c r="P5" s="54"/>
      <c r="Q5" s="52"/>
      <c r="R5" s="54"/>
      <c r="S5" s="11"/>
      <c r="T5" s="53"/>
      <c r="U5" s="53"/>
      <c r="V5" s="14"/>
    </row>
    <row r="6" spans="3:24" ht="11.25" customHeight="1">
      <c r="C6" s="15"/>
      <c r="D6" s="16"/>
      <c r="E6" s="16"/>
      <c r="F6" s="16"/>
      <c r="G6" s="17"/>
      <c r="H6" s="16"/>
      <c r="I6" s="18" t="s">
        <v>6</v>
      </c>
      <c r="J6" s="15"/>
      <c r="K6" s="18" t="s">
        <v>7</v>
      </c>
      <c r="L6" s="17"/>
      <c r="M6" s="46" t="s">
        <v>8</v>
      </c>
      <c r="N6" s="47"/>
      <c r="O6" s="47"/>
      <c r="P6" s="48"/>
      <c r="Q6" s="46" t="s">
        <v>9</v>
      </c>
      <c r="R6" s="48"/>
      <c r="S6" s="15"/>
      <c r="T6" s="47" t="s">
        <v>10</v>
      </c>
      <c r="U6" s="47"/>
      <c r="V6" s="17"/>
    </row>
    <row r="7" spans="3:24" ht="10.5" customHeight="1">
      <c r="C7" s="3"/>
      <c r="D7" s="4"/>
      <c r="E7" s="4"/>
      <c r="F7" s="4"/>
      <c r="G7" s="4"/>
      <c r="H7" s="1"/>
      <c r="I7" s="10"/>
      <c r="J7" s="3"/>
      <c r="K7" s="4"/>
      <c r="L7" s="5"/>
      <c r="M7" s="1"/>
      <c r="N7" s="2"/>
      <c r="O7" s="2"/>
      <c r="P7" s="10"/>
      <c r="Q7" s="3"/>
      <c r="R7" s="4"/>
      <c r="S7" s="3"/>
      <c r="T7" s="4"/>
      <c r="U7" s="4"/>
      <c r="V7" s="5"/>
      <c r="W7" s="4"/>
    </row>
    <row r="8" spans="3:24" ht="1.5" customHeight="1">
      <c r="C8" s="3"/>
      <c r="D8" s="4"/>
      <c r="E8" s="4"/>
      <c r="F8" s="4"/>
      <c r="G8" s="4"/>
      <c r="H8" s="3"/>
      <c r="I8" s="5"/>
      <c r="J8" s="3"/>
      <c r="K8" s="4"/>
      <c r="L8" s="5"/>
      <c r="M8" s="3"/>
      <c r="N8" s="4"/>
      <c r="O8" s="4"/>
      <c r="P8" s="5"/>
      <c r="Q8" s="3"/>
      <c r="R8" s="4"/>
      <c r="S8" s="3"/>
      <c r="T8" s="4"/>
      <c r="U8" s="4"/>
      <c r="V8" s="5"/>
      <c r="W8" s="4"/>
    </row>
    <row r="9" spans="3:24" ht="13.5" customHeight="1">
      <c r="C9" s="3"/>
      <c r="D9" s="4"/>
      <c r="E9" s="61" t="s">
        <v>11</v>
      </c>
      <c r="F9" s="61"/>
      <c r="G9" s="61"/>
      <c r="H9" s="42">
        <f>H11+H27</f>
        <v>10653989037.420002</v>
      </c>
      <c r="I9" s="55"/>
      <c r="J9" s="30"/>
      <c r="K9" s="43">
        <f>K11+K27</f>
        <v>29959866388.27</v>
      </c>
      <c r="L9" s="55"/>
      <c r="M9" s="42">
        <f>M11+M27</f>
        <v>29009733531.490002</v>
      </c>
      <c r="N9" s="43"/>
      <c r="O9" s="43"/>
      <c r="P9" s="55"/>
      <c r="Q9" s="42">
        <f>Q11+Q27</f>
        <v>11604121894.199997</v>
      </c>
      <c r="R9" s="55"/>
      <c r="S9" s="42">
        <f>S11+S27</f>
        <v>950132856.77999663</v>
      </c>
      <c r="T9" s="43"/>
      <c r="U9" s="43"/>
      <c r="V9" s="29"/>
      <c r="W9" s="42"/>
      <c r="X9" s="43"/>
    </row>
    <row r="10" spans="3:24" ht="2.25" customHeight="1">
      <c r="C10" s="3"/>
      <c r="D10" s="4"/>
      <c r="E10" s="4"/>
      <c r="F10" s="4"/>
      <c r="G10" s="4"/>
      <c r="H10" s="30"/>
      <c r="I10" s="29"/>
      <c r="J10" s="30"/>
      <c r="K10" s="28"/>
      <c r="L10" s="29"/>
      <c r="M10" s="30"/>
      <c r="N10" s="28"/>
      <c r="O10" s="28"/>
      <c r="P10" s="29"/>
      <c r="Q10" s="31">
        <v>792576552.83000004</v>
      </c>
      <c r="R10" s="32"/>
      <c r="S10" s="3"/>
      <c r="T10" s="4"/>
      <c r="U10" s="4"/>
      <c r="V10" s="5"/>
      <c r="W10" s="4"/>
    </row>
    <row r="11" spans="3:24">
      <c r="C11" s="3"/>
      <c r="D11" s="4"/>
      <c r="E11" s="61" t="s">
        <v>12</v>
      </c>
      <c r="F11" s="61"/>
      <c r="G11" s="61"/>
      <c r="H11" s="42">
        <f>H13+H15+H17+H19+H21-H23</f>
        <v>320719186.35999995</v>
      </c>
      <c r="I11" s="55"/>
      <c r="J11" s="30"/>
      <c r="K11" s="43">
        <f>K13+K15+K17+K21+K23</f>
        <v>16386772245.24</v>
      </c>
      <c r="L11" s="55"/>
      <c r="M11" s="42">
        <f>M13+M15+M17+M19+M21+M23</f>
        <v>16029671134.440001</v>
      </c>
      <c r="N11" s="43"/>
      <c r="O11" s="43"/>
      <c r="P11" s="55"/>
      <c r="Q11" s="42">
        <f>Q13+Q15+Q17+Q19+Q21-Q23</f>
        <v>677820297.15999913</v>
      </c>
      <c r="R11" s="55"/>
      <c r="S11" s="44">
        <f>S13+S15+S17+S19+S21-S23</f>
        <v>357101110.79999906</v>
      </c>
      <c r="T11" s="45"/>
      <c r="U11" s="45"/>
      <c r="V11" s="5"/>
      <c r="W11" s="40"/>
      <c r="X11" s="41"/>
    </row>
    <row r="12" spans="3:24" ht="0.75" customHeight="1">
      <c r="C12" s="3"/>
      <c r="D12" s="4"/>
      <c r="E12" s="4"/>
      <c r="F12" s="4"/>
      <c r="G12" s="4"/>
      <c r="H12" s="30"/>
      <c r="I12" s="29"/>
      <c r="J12" s="30"/>
      <c r="K12" s="28"/>
      <c r="L12" s="29"/>
      <c r="M12" s="30"/>
      <c r="N12" s="28">
        <v>7852347462.0900002</v>
      </c>
      <c r="O12" s="28"/>
      <c r="P12" s="29"/>
      <c r="Q12" s="31"/>
      <c r="R12" s="32"/>
      <c r="S12" s="3"/>
      <c r="T12" s="4"/>
      <c r="U12" s="4"/>
      <c r="V12" s="5"/>
      <c r="W12" s="4"/>
    </row>
    <row r="13" spans="3:24">
      <c r="C13" s="3"/>
      <c r="D13" s="4"/>
      <c r="E13" s="62" t="s">
        <v>13</v>
      </c>
      <c r="F13" s="62"/>
      <c r="G13" s="62"/>
      <c r="H13" s="56">
        <v>274976379.88999999</v>
      </c>
      <c r="I13" s="58"/>
      <c r="J13" s="30"/>
      <c r="K13" s="57">
        <v>11587973511.690001</v>
      </c>
      <c r="L13" s="58"/>
      <c r="M13" s="56">
        <v>11248087154.51</v>
      </c>
      <c r="N13" s="57"/>
      <c r="O13" s="57"/>
      <c r="P13" s="58"/>
      <c r="Q13" s="56">
        <f>H13+K13-M13</f>
        <v>614862737.06999969</v>
      </c>
      <c r="R13" s="57"/>
      <c r="S13" s="56">
        <f>Q13-H13</f>
        <v>339886357.17999971</v>
      </c>
      <c r="T13" s="57"/>
      <c r="U13" s="57"/>
      <c r="V13" s="5"/>
      <c r="W13" s="4"/>
    </row>
    <row r="14" spans="3:24" ht="0.75" customHeight="1">
      <c r="C14" s="3"/>
      <c r="D14" s="4"/>
      <c r="E14" s="4"/>
      <c r="F14" s="4"/>
      <c r="G14" s="4"/>
      <c r="H14" s="30"/>
      <c r="I14" s="29"/>
      <c r="J14" s="30"/>
      <c r="K14" s="28"/>
      <c r="L14" s="29"/>
      <c r="M14" s="30"/>
      <c r="N14" s="28"/>
      <c r="O14" s="28"/>
      <c r="P14" s="29"/>
      <c r="Q14" s="31"/>
      <c r="R14" s="32"/>
      <c r="S14" s="30"/>
      <c r="T14" s="28"/>
      <c r="U14" s="28"/>
      <c r="V14" s="5"/>
      <c r="W14" s="4"/>
    </row>
    <row r="15" spans="3:24">
      <c r="C15" s="3"/>
      <c r="D15" s="4"/>
      <c r="E15" s="62" t="s">
        <v>14</v>
      </c>
      <c r="F15" s="62"/>
      <c r="G15" s="62"/>
      <c r="H15" s="56">
        <v>22736719.989999998</v>
      </c>
      <c r="I15" s="58"/>
      <c r="J15" s="30"/>
      <c r="K15" s="57">
        <v>4705071635.8199997</v>
      </c>
      <c r="L15" s="58"/>
      <c r="M15" s="56">
        <v>4705784929.9200001</v>
      </c>
      <c r="N15" s="57"/>
      <c r="O15" s="57"/>
      <c r="P15" s="58"/>
      <c r="Q15" s="56">
        <f>H15+K15-M15</f>
        <v>22023425.88999939</v>
      </c>
      <c r="R15" s="58"/>
      <c r="S15" s="56">
        <f>Q15-H15</f>
        <v>-713294.10000060871</v>
      </c>
      <c r="T15" s="57"/>
      <c r="U15" s="57"/>
      <c r="V15" s="5"/>
      <c r="W15" s="4"/>
    </row>
    <row r="16" spans="3:24" ht="0.75" customHeight="1">
      <c r="C16" s="3"/>
      <c r="D16" s="4"/>
      <c r="E16" s="4"/>
      <c r="F16" s="4"/>
      <c r="G16" s="4"/>
      <c r="H16" s="30"/>
      <c r="I16" s="29"/>
      <c r="J16" s="30"/>
      <c r="K16" s="28"/>
      <c r="L16" s="29"/>
      <c r="M16" s="30"/>
      <c r="N16" s="28"/>
      <c r="O16" s="28"/>
      <c r="P16" s="29"/>
      <c r="Q16" s="30"/>
      <c r="R16" s="28"/>
      <c r="S16" s="30"/>
      <c r="T16" s="28"/>
      <c r="U16" s="28"/>
      <c r="V16" s="5"/>
      <c r="W16" s="4"/>
    </row>
    <row r="17" spans="3:24" ht="14.25" customHeight="1">
      <c r="C17" s="3"/>
      <c r="D17" s="4"/>
      <c r="E17" s="62" t="s">
        <v>15</v>
      </c>
      <c r="F17" s="62"/>
      <c r="G17" s="62"/>
      <c r="H17" s="56">
        <v>22151381.699999999</v>
      </c>
      <c r="I17" s="58"/>
      <c r="J17" s="30"/>
      <c r="K17" s="57">
        <v>90576707.75</v>
      </c>
      <c r="L17" s="58"/>
      <c r="M17" s="56">
        <v>72288972.25</v>
      </c>
      <c r="N17" s="57"/>
      <c r="O17" s="57"/>
      <c r="P17" s="58"/>
      <c r="Q17" s="56">
        <f>H17+K17-M17</f>
        <v>40439117.200000003</v>
      </c>
      <c r="R17" s="58"/>
      <c r="S17" s="56">
        <f>Q17-H17</f>
        <v>18287735.500000004</v>
      </c>
      <c r="T17" s="57"/>
      <c r="U17" s="57"/>
      <c r="V17" s="5"/>
      <c r="W17" s="4"/>
    </row>
    <row r="18" spans="3:24" ht="0.75" customHeight="1">
      <c r="C18" s="3"/>
      <c r="D18" s="4"/>
      <c r="E18" s="4"/>
      <c r="F18" s="4"/>
      <c r="G18" s="4"/>
      <c r="H18" s="30"/>
      <c r="I18" s="29"/>
      <c r="J18" s="30"/>
      <c r="K18" s="28"/>
      <c r="L18" s="29"/>
      <c r="M18" s="30"/>
      <c r="N18" s="28"/>
      <c r="O18" s="28"/>
      <c r="P18" s="29"/>
      <c r="Q18" s="30"/>
      <c r="R18" s="28"/>
      <c r="S18" s="30"/>
      <c r="T18" s="28"/>
      <c r="U18" s="28"/>
      <c r="V18" s="5"/>
      <c r="W18" s="4"/>
    </row>
    <row r="19" spans="3:24" ht="14.25" customHeight="1">
      <c r="C19" s="3"/>
      <c r="D19" s="4"/>
      <c r="E19" s="62" t="s">
        <v>16</v>
      </c>
      <c r="F19" s="62"/>
      <c r="G19" s="62"/>
      <c r="H19" s="56">
        <v>0</v>
      </c>
      <c r="I19" s="58"/>
      <c r="J19" s="30"/>
      <c r="K19" s="57">
        <v>0</v>
      </c>
      <c r="L19" s="58"/>
      <c r="M19" s="56">
        <v>0</v>
      </c>
      <c r="N19" s="57"/>
      <c r="O19" s="57"/>
      <c r="P19" s="58"/>
      <c r="Q19" s="56">
        <f>H19+K19-M19</f>
        <v>0</v>
      </c>
      <c r="R19" s="58"/>
      <c r="S19" s="56">
        <f>Q19-H19</f>
        <v>0</v>
      </c>
      <c r="T19" s="57"/>
      <c r="U19" s="57"/>
      <c r="V19" s="5"/>
      <c r="W19" s="4"/>
    </row>
    <row r="20" spans="3:24" ht="0.75" customHeight="1">
      <c r="C20" s="3"/>
      <c r="D20" s="4"/>
      <c r="E20" s="4"/>
      <c r="F20" s="4"/>
      <c r="G20" s="4"/>
      <c r="H20" s="30"/>
      <c r="I20" s="29"/>
      <c r="J20" s="30"/>
      <c r="K20" s="28"/>
      <c r="L20" s="29"/>
      <c r="M20" s="30"/>
      <c r="N20" s="28"/>
      <c r="O20" s="28"/>
      <c r="P20" s="29"/>
      <c r="Q20" s="30"/>
      <c r="R20" s="28"/>
      <c r="S20" s="30"/>
      <c r="T20" s="28"/>
      <c r="U20" s="28"/>
      <c r="V20" s="5"/>
      <c r="W20" s="4"/>
    </row>
    <row r="21" spans="3:24" ht="14.25" customHeight="1">
      <c r="C21" s="3"/>
      <c r="D21" s="4"/>
      <c r="E21" s="62" t="s">
        <v>17</v>
      </c>
      <c r="F21" s="62"/>
      <c r="G21" s="62"/>
      <c r="H21" s="56">
        <v>1873797.5</v>
      </c>
      <c r="I21" s="58"/>
      <c r="J21" s="30"/>
      <c r="K21" s="57">
        <v>3146299.41</v>
      </c>
      <c r="L21" s="58"/>
      <c r="M21" s="56">
        <v>3510077.76</v>
      </c>
      <c r="N21" s="57"/>
      <c r="O21" s="57"/>
      <c r="P21" s="58"/>
      <c r="Q21" s="56">
        <f>H21+K21-M21</f>
        <v>1510019.1500000004</v>
      </c>
      <c r="R21" s="58"/>
      <c r="S21" s="56">
        <f>Q21-H21</f>
        <v>-363778.34999999963</v>
      </c>
      <c r="T21" s="57"/>
      <c r="U21" s="57"/>
      <c r="V21" s="5"/>
      <c r="W21" s="4"/>
    </row>
    <row r="22" spans="3:24" ht="0.75" customHeight="1">
      <c r="C22" s="3"/>
      <c r="D22" s="4"/>
      <c r="E22" s="4"/>
      <c r="F22" s="4"/>
      <c r="G22" s="4"/>
      <c r="H22" s="30"/>
      <c r="I22" s="29"/>
      <c r="J22" s="30"/>
      <c r="K22" s="28"/>
      <c r="L22" s="29"/>
      <c r="M22" s="30"/>
      <c r="N22" s="28"/>
      <c r="O22" s="28"/>
      <c r="P22" s="29"/>
      <c r="Q22" s="30"/>
      <c r="R22" s="28"/>
      <c r="S22" s="30"/>
      <c r="T22" s="28"/>
      <c r="U22" s="28"/>
      <c r="V22" s="5"/>
      <c r="W22" s="4"/>
    </row>
    <row r="23" spans="3:24" ht="14.25" customHeight="1">
      <c r="C23" s="3"/>
      <c r="D23" s="4"/>
      <c r="E23" s="62" t="s">
        <v>18</v>
      </c>
      <c r="F23" s="62"/>
      <c r="G23" s="62"/>
      <c r="H23" s="56">
        <v>1019092.72</v>
      </c>
      <c r="I23" s="58"/>
      <c r="J23" s="30"/>
      <c r="K23" s="57">
        <v>4090.57</v>
      </c>
      <c r="L23" s="58"/>
      <c r="M23" s="56">
        <v>0</v>
      </c>
      <c r="N23" s="57"/>
      <c r="O23" s="57"/>
      <c r="P23" s="58"/>
      <c r="Q23" s="56">
        <f>H23-K23+M23</f>
        <v>1015002.15</v>
      </c>
      <c r="R23" s="58"/>
      <c r="S23" s="56">
        <f>Q23-H23</f>
        <v>-4090.5699999999488</v>
      </c>
      <c r="T23" s="57"/>
      <c r="U23" s="57"/>
      <c r="V23" s="5"/>
      <c r="W23" s="4"/>
    </row>
    <row r="24" spans="3:24" ht="0.75" customHeight="1">
      <c r="C24" s="3"/>
      <c r="D24" s="4"/>
      <c r="E24" s="4"/>
      <c r="F24" s="4"/>
      <c r="G24" s="4"/>
      <c r="H24" s="30"/>
      <c r="I24" s="29"/>
      <c r="J24" s="30"/>
      <c r="K24" s="28"/>
      <c r="L24" s="29"/>
      <c r="M24" s="30"/>
      <c r="N24" s="28"/>
      <c r="O24" s="28"/>
      <c r="P24" s="29"/>
      <c r="Q24" s="30"/>
      <c r="R24" s="28"/>
      <c r="S24" s="30"/>
      <c r="T24" s="28"/>
      <c r="U24" s="28"/>
      <c r="V24" s="5"/>
      <c r="W24" s="4"/>
    </row>
    <row r="25" spans="3:24" ht="14.25" customHeight="1">
      <c r="C25" s="3"/>
      <c r="D25" s="4"/>
      <c r="E25" s="62" t="s">
        <v>19</v>
      </c>
      <c r="F25" s="62"/>
      <c r="G25" s="62"/>
      <c r="H25" s="56">
        <v>0</v>
      </c>
      <c r="I25" s="58"/>
      <c r="J25" s="30"/>
      <c r="K25" s="57">
        <v>0</v>
      </c>
      <c r="L25" s="58"/>
      <c r="M25" s="56">
        <v>0</v>
      </c>
      <c r="N25" s="57"/>
      <c r="O25" s="57"/>
      <c r="P25" s="58"/>
      <c r="Q25" s="56">
        <f>H25+K25-M25</f>
        <v>0</v>
      </c>
      <c r="R25" s="58"/>
      <c r="S25" s="63">
        <f>Q25-H25</f>
        <v>0</v>
      </c>
      <c r="T25" s="64"/>
      <c r="U25" s="64"/>
      <c r="V25" s="5"/>
      <c r="W25" s="4"/>
    </row>
    <row r="26" spans="3:24" ht="2.25" customHeight="1">
      <c r="C26" s="3"/>
      <c r="D26" s="4"/>
      <c r="E26" s="4"/>
      <c r="F26" s="4"/>
      <c r="G26" s="4"/>
      <c r="H26" s="30"/>
      <c r="I26" s="29"/>
      <c r="J26" s="30"/>
      <c r="K26" s="28"/>
      <c r="L26" s="29"/>
      <c r="M26" s="30"/>
      <c r="N26" s="28"/>
      <c r="O26" s="28"/>
      <c r="P26" s="29"/>
      <c r="Q26" s="30"/>
      <c r="R26" s="28"/>
      <c r="S26" s="3"/>
      <c r="T26" s="4"/>
      <c r="U26" s="4"/>
      <c r="V26" s="5"/>
      <c r="W26" s="4"/>
    </row>
    <row r="27" spans="3:24">
      <c r="C27" s="3"/>
      <c r="D27" s="4"/>
      <c r="E27" s="61" t="s">
        <v>20</v>
      </c>
      <c r="F27" s="61"/>
      <c r="G27" s="61"/>
      <c r="H27" s="42">
        <f>H29+H31+H33+H35+H37-H39</f>
        <v>10333269851.060001</v>
      </c>
      <c r="I27" s="55"/>
      <c r="J27" s="30"/>
      <c r="K27" s="43">
        <f>K29+K31+K33+K35+K37+K39</f>
        <v>13573094143.030001</v>
      </c>
      <c r="L27" s="55"/>
      <c r="M27" s="42">
        <f>M29+M31+M33+M35+M37+M39</f>
        <v>12980062397.050001</v>
      </c>
      <c r="N27" s="43"/>
      <c r="O27" s="43"/>
      <c r="P27" s="55"/>
      <c r="Q27" s="42">
        <f>Q29+Q31+Q33+Q35+Q37-Q39</f>
        <v>10926301597.039997</v>
      </c>
      <c r="R27" s="55"/>
      <c r="S27" s="44">
        <f>S29+S31+S33+S35+S37-S39</f>
        <v>593031745.97999763</v>
      </c>
      <c r="T27" s="45"/>
      <c r="U27" s="45"/>
      <c r="V27" s="5"/>
      <c r="W27" s="44"/>
      <c r="X27" s="45"/>
    </row>
    <row r="28" spans="3:24" ht="0.75" customHeight="1">
      <c r="C28" s="3"/>
      <c r="D28" s="4"/>
      <c r="E28" s="4"/>
      <c r="F28" s="4"/>
      <c r="G28" s="4"/>
      <c r="H28" s="30"/>
      <c r="I28" s="29"/>
      <c r="J28" s="30"/>
      <c r="K28" s="28"/>
      <c r="L28" s="29"/>
      <c r="M28" s="30"/>
      <c r="N28" s="28"/>
      <c r="O28" s="28"/>
      <c r="P28" s="29"/>
      <c r="Q28" s="30"/>
      <c r="R28" s="28"/>
      <c r="S28" s="3"/>
      <c r="T28" s="4"/>
      <c r="U28" s="4"/>
      <c r="V28" s="5"/>
      <c r="W28" s="4"/>
    </row>
    <row r="29" spans="3:24" ht="14.25" customHeight="1">
      <c r="C29" s="3"/>
      <c r="D29" s="4"/>
      <c r="E29" s="62" t="s">
        <v>32</v>
      </c>
      <c r="F29" s="62"/>
      <c r="G29" s="62"/>
      <c r="H29" s="56">
        <v>933487482.53999996</v>
      </c>
      <c r="I29" s="58"/>
      <c r="J29" s="30"/>
      <c r="K29" s="57">
        <v>156293348.97</v>
      </c>
      <c r="L29" s="58"/>
      <c r="M29" s="56">
        <v>236824268.02000001</v>
      </c>
      <c r="N29" s="57"/>
      <c r="O29" s="57"/>
      <c r="P29" s="58"/>
      <c r="Q29" s="56">
        <f>H29+K29-M29</f>
        <v>852956563.49000001</v>
      </c>
      <c r="R29" s="58"/>
      <c r="S29" s="63">
        <f>Q29-H29</f>
        <v>-80530919.049999952</v>
      </c>
      <c r="T29" s="64"/>
      <c r="U29" s="64"/>
      <c r="V29" s="5"/>
      <c r="W29" s="4"/>
      <c r="X29" s="41"/>
    </row>
    <row r="30" spans="3:24" ht="0.75" customHeight="1">
      <c r="C30" s="3"/>
      <c r="D30" s="4"/>
      <c r="E30" s="4"/>
      <c r="F30" s="4"/>
      <c r="G30" s="4"/>
      <c r="H30" s="30"/>
      <c r="I30" s="29"/>
      <c r="J30" s="30"/>
      <c r="K30" s="28"/>
      <c r="L30" s="29"/>
      <c r="M30" s="30"/>
      <c r="N30" s="28"/>
      <c r="O30" s="28"/>
      <c r="P30" s="29"/>
      <c r="Q30" s="30"/>
      <c r="R30" s="28"/>
      <c r="S30" s="3"/>
      <c r="T30" s="4"/>
      <c r="U30" s="4"/>
      <c r="V30" s="5"/>
      <c r="W30" s="4"/>
    </row>
    <row r="31" spans="3:24" ht="14.25" customHeight="1">
      <c r="C31" s="3"/>
      <c r="D31" s="4"/>
      <c r="E31" s="62" t="s">
        <v>21</v>
      </c>
      <c r="F31" s="62"/>
      <c r="G31" s="62"/>
      <c r="H31" s="56">
        <v>95065006.219999999</v>
      </c>
      <c r="I31" s="58"/>
      <c r="J31" s="30"/>
      <c r="K31" s="57">
        <v>18455087.710000001</v>
      </c>
      <c r="L31" s="58"/>
      <c r="M31" s="56">
        <v>21292606.449999999</v>
      </c>
      <c r="N31" s="57"/>
      <c r="O31" s="57"/>
      <c r="P31" s="58"/>
      <c r="Q31" s="56">
        <f>H31+K31-M31</f>
        <v>92227487.480000004</v>
      </c>
      <c r="R31" s="58"/>
      <c r="S31" s="63">
        <f>Q31-H31</f>
        <v>-2837518.7399999946</v>
      </c>
      <c r="T31" s="64"/>
      <c r="U31" s="64"/>
      <c r="V31" s="5"/>
      <c r="W31" s="4"/>
    </row>
    <row r="32" spans="3:24" ht="0.75" customHeight="1">
      <c r="C32" s="3"/>
      <c r="D32" s="4"/>
      <c r="E32" s="4"/>
      <c r="F32" s="4"/>
      <c r="G32" s="4"/>
      <c r="H32" s="30"/>
      <c r="I32" s="29"/>
      <c r="J32" s="30"/>
      <c r="K32" s="28"/>
      <c r="L32" s="29"/>
      <c r="M32" s="30"/>
      <c r="N32" s="28"/>
      <c r="O32" s="28"/>
      <c r="P32" s="29"/>
      <c r="Q32" s="30"/>
      <c r="R32" s="28"/>
      <c r="S32" s="3"/>
      <c r="T32" s="4"/>
      <c r="U32" s="4"/>
      <c r="V32" s="5"/>
      <c r="W32" s="4"/>
    </row>
    <row r="33" spans="3:23" ht="14.25" customHeight="1">
      <c r="C33" s="3"/>
      <c r="D33" s="4"/>
      <c r="E33" s="62" t="s">
        <v>22</v>
      </c>
      <c r="F33" s="62"/>
      <c r="G33" s="62"/>
      <c r="H33" s="56">
        <v>9131669036.1700001</v>
      </c>
      <c r="I33" s="58"/>
      <c r="J33" s="30"/>
      <c r="K33" s="57">
        <v>11992429481.93</v>
      </c>
      <c r="L33" s="58"/>
      <c r="M33" s="56">
        <v>11322363204.540001</v>
      </c>
      <c r="N33" s="57"/>
      <c r="O33" s="57"/>
      <c r="P33" s="58"/>
      <c r="Q33" s="56">
        <f>H33+K33-M33</f>
        <v>9801735313.5599976</v>
      </c>
      <c r="R33" s="58"/>
      <c r="S33" s="63">
        <f>Q33-H33</f>
        <v>670066277.38999748</v>
      </c>
      <c r="T33" s="64"/>
      <c r="U33" s="64"/>
      <c r="V33" s="5"/>
      <c r="W33" s="4"/>
    </row>
    <row r="34" spans="3:23" ht="0.75" customHeight="1">
      <c r="C34" s="3"/>
      <c r="D34" s="4"/>
      <c r="E34" s="4"/>
      <c r="F34" s="4"/>
      <c r="G34" s="4"/>
      <c r="H34" s="30"/>
      <c r="I34" s="29"/>
      <c r="J34" s="30"/>
      <c r="K34" s="28"/>
      <c r="L34" s="29"/>
      <c r="M34" s="30"/>
      <c r="N34" s="28"/>
      <c r="O34" s="28"/>
      <c r="P34" s="29"/>
      <c r="Q34" s="30"/>
      <c r="R34" s="28"/>
      <c r="S34" s="3"/>
      <c r="T34" s="4"/>
      <c r="U34" s="4"/>
      <c r="V34" s="5"/>
      <c r="W34" s="4"/>
    </row>
    <row r="35" spans="3:23" ht="14.25" customHeight="1">
      <c r="C35" s="3"/>
      <c r="D35" s="4"/>
      <c r="E35" s="62" t="s">
        <v>23</v>
      </c>
      <c r="F35" s="62"/>
      <c r="G35" s="62"/>
      <c r="H35" s="56">
        <v>655549318.09000003</v>
      </c>
      <c r="I35" s="58"/>
      <c r="J35" s="30"/>
      <c r="K35" s="57">
        <v>840181497.76999998</v>
      </c>
      <c r="L35" s="58"/>
      <c r="M35" s="56">
        <v>788391944.5</v>
      </c>
      <c r="N35" s="57"/>
      <c r="O35" s="57"/>
      <c r="P35" s="58"/>
      <c r="Q35" s="56">
        <f>H35+K35-M35</f>
        <v>707338871.36000013</v>
      </c>
      <c r="R35" s="58"/>
      <c r="S35" s="63">
        <f>Q35-H35</f>
        <v>51789553.2700001</v>
      </c>
      <c r="T35" s="64"/>
      <c r="U35" s="64"/>
      <c r="V35" s="5"/>
      <c r="W35" s="4"/>
    </row>
    <row r="36" spans="3:23" ht="0.75" customHeight="1">
      <c r="C36" s="3"/>
      <c r="D36" s="4"/>
      <c r="E36" s="4"/>
      <c r="F36" s="4"/>
      <c r="G36" s="4"/>
      <c r="H36" s="30"/>
      <c r="I36" s="29"/>
      <c r="J36" s="30"/>
      <c r="K36" s="28"/>
      <c r="L36" s="29"/>
      <c r="M36" s="30"/>
      <c r="N36" s="28"/>
      <c r="O36" s="28"/>
      <c r="P36" s="29"/>
      <c r="Q36" s="30"/>
      <c r="R36" s="28"/>
      <c r="S36" s="3"/>
      <c r="T36" s="4"/>
      <c r="U36" s="4"/>
      <c r="V36" s="5"/>
      <c r="W36" s="4"/>
    </row>
    <row r="37" spans="3:23" ht="14.25" customHeight="1">
      <c r="C37" s="3"/>
      <c r="D37" s="4"/>
      <c r="E37" s="62" t="s">
        <v>24</v>
      </c>
      <c r="F37" s="62"/>
      <c r="G37" s="62"/>
      <c r="H37" s="56">
        <v>10268438.34</v>
      </c>
      <c r="I37" s="58"/>
      <c r="J37" s="30"/>
      <c r="K37" s="57">
        <v>14301700.43</v>
      </c>
      <c r="L37" s="58"/>
      <c r="M37" s="56">
        <v>12721142.93</v>
      </c>
      <c r="N37" s="57"/>
      <c r="O37" s="57"/>
      <c r="P37" s="58"/>
      <c r="Q37" s="56">
        <f>H37+K37-M37</f>
        <v>11848995.84</v>
      </c>
      <c r="R37" s="58"/>
      <c r="S37" s="63">
        <f>Q37-H37</f>
        <v>1580557.5</v>
      </c>
      <c r="T37" s="64"/>
      <c r="U37" s="64"/>
      <c r="V37" s="5"/>
      <c r="W37" s="4"/>
    </row>
    <row r="38" spans="3:23" ht="0.75" customHeight="1">
      <c r="C38" s="3"/>
      <c r="D38" s="4"/>
      <c r="E38" s="4"/>
      <c r="F38" s="4"/>
      <c r="G38" s="4"/>
      <c r="H38" s="30"/>
      <c r="I38" s="29"/>
      <c r="J38" s="30"/>
      <c r="K38" s="28"/>
      <c r="L38" s="29"/>
      <c r="M38" s="30"/>
      <c r="N38" s="28"/>
      <c r="O38" s="28"/>
      <c r="P38" s="29"/>
      <c r="Q38" s="30"/>
      <c r="R38" s="28"/>
      <c r="S38" s="3"/>
      <c r="T38" s="4"/>
      <c r="U38" s="4"/>
      <c r="V38" s="5"/>
      <c r="W38" s="4"/>
    </row>
    <row r="39" spans="3:23" ht="14.25" customHeight="1">
      <c r="C39" s="3"/>
      <c r="D39" s="4"/>
      <c r="E39" s="62" t="s">
        <v>25</v>
      </c>
      <c r="F39" s="62"/>
      <c r="G39" s="62"/>
      <c r="H39" s="67">
        <v>492769430.30000001</v>
      </c>
      <c r="I39" s="68"/>
      <c r="J39" s="30"/>
      <c r="K39" s="57">
        <v>551433026.22000003</v>
      </c>
      <c r="L39" s="58"/>
      <c r="M39" s="56">
        <v>598469230.61000001</v>
      </c>
      <c r="N39" s="57"/>
      <c r="O39" s="57"/>
      <c r="P39" s="58"/>
      <c r="Q39" s="67">
        <f>M39-K39+H39</f>
        <v>539805634.69000006</v>
      </c>
      <c r="R39" s="68"/>
      <c r="S39" s="65">
        <f>Q39-H39</f>
        <v>47036204.390000045</v>
      </c>
      <c r="T39" s="66"/>
      <c r="U39" s="66"/>
      <c r="V39" s="5"/>
      <c r="W39" s="40"/>
    </row>
    <row r="40" spans="3:23" ht="0.75" customHeight="1">
      <c r="C40" s="3"/>
      <c r="D40" s="4"/>
      <c r="E40" s="4"/>
      <c r="F40" s="4"/>
      <c r="G40" s="4"/>
      <c r="H40" s="30"/>
      <c r="I40" s="29"/>
      <c r="J40" s="30"/>
      <c r="K40" s="28"/>
      <c r="L40" s="29"/>
      <c r="M40" s="30"/>
      <c r="N40" s="28"/>
      <c r="O40" s="28"/>
      <c r="P40" s="29"/>
      <c r="Q40" s="30"/>
      <c r="R40" s="28"/>
      <c r="S40" s="3"/>
      <c r="T40" s="4"/>
      <c r="U40" s="4"/>
      <c r="V40" s="5"/>
      <c r="W40" s="4"/>
    </row>
    <row r="41" spans="3:23" ht="14.25" customHeight="1">
      <c r="C41" s="3"/>
      <c r="D41" s="4"/>
      <c r="E41" s="62" t="s">
        <v>26</v>
      </c>
      <c r="F41" s="62"/>
      <c r="G41" s="62"/>
      <c r="H41" s="56">
        <v>0</v>
      </c>
      <c r="I41" s="58"/>
      <c r="J41" s="30"/>
      <c r="K41" s="57">
        <v>0</v>
      </c>
      <c r="L41" s="58"/>
      <c r="M41" s="56">
        <v>0</v>
      </c>
      <c r="N41" s="57"/>
      <c r="O41" s="57"/>
      <c r="P41" s="58"/>
      <c r="Q41" s="56">
        <v>0</v>
      </c>
      <c r="R41" s="58"/>
      <c r="S41" s="63">
        <f>Q41-H41</f>
        <v>0</v>
      </c>
      <c r="T41" s="64"/>
      <c r="U41" s="64"/>
      <c r="V41" s="5"/>
      <c r="W41" s="40"/>
    </row>
    <row r="42" spans="3:23" ht="0.75" customHeight="1">
      <c r="C42" s="3"/>
      <c r="D42" s="4"/>
      <c r="E42" s="4"/>
      <c r="F42" s="4"/>
      <c r="G42" s="4"/>
      <c r="H42" s="30"/>
      <c r="I42" s="29"/>
      <c r="J42" s="30"/>
      <c r="K42" s="28"/>
      <c r="L42" s="29"/>
      <c r="M42" s="30"/>
      <c r="N42" s="28"/>
      <c r="O42" s="28"/>
      <c r="P42" s="29"/>
      <c r="Q42" s="30"/>
      <c r="R42" s="28"/>
      <c r="S42" s="3"/>
      <c r="T42" s="4"/>
      <c r="U42" s="4"/>
      <c r="V42" s="5"/>
      <c r="W42" s="4"/>
    </row>
    <row r="43" spans="3:23" ht="14.25" customHeight="1">
      <c r="C43" s="3"/>
      <c r="D43" s="4"/>
      <c r="E43" s="62" t="s">
        <v>27</v>
      </c>
      <c r="F43" s="62"/>
      <c r="G43" s="62"/>
      <c r="H43" s="56">
        <v>0</v>
      </c>
      <c r="I43" s="58"/>
      <c r="J43" s="30"/>
      <c r="K43" s="57">
        <v>0</v>
      </c>
      <c r="L43" s="58"/>
      <c r="M43" s="56">
        <v>0</v>
      </c>
      <c r="N43" s="57"/>
      <c r="O43" s="57"/>
      <c r="P43" s="58"/>
      <c r="Q43" s="56">
        <v>0</v>
      </c>
      <c r="R43" s="58"/>
      <c r="S43" s="63">
        <f>Q43-H43</f>
        <v>0</v>
      </c>
      <c r="T43" s="64"/>
      <c r="U43" s="64"/>
      <c r="V43" s="5"/>
      <c r="W43" s="4"/>
    </row>
    <row r="44" spans="3:23" ht="0.75" customHeight="1">
      <c r="C44" s="3"/>
      <c r="D44" s="4"/>
      <c r="E44" s="4"/>
      <c r="F44" s="4"/>
      <c r="G44" s="4"/>
      <c r="H44" s="30"/>
      <c r="I44" s="29"/>
      <c r="J44" s="30"/>
      <c r="K44" s="28"/>
      <c r="L44" s="29"/>
      <c r="M44" s="30"/>
      <c r="N44" s="28"/>
      <c r="O44" s="28"/>
      <c r="P44" s="29"/>
      <c r="Q44" s="30"/>
      <c r="R44" s="28"/>
      <c r="S44" s="3"/>
      <c r="T44" s="4"/>
      <c r="U44" s="4"/>
      <c r="V44" s="5"/>
      <c r="W44" s="4"/>
    </row>
    <row r="45" spans="3:23" ht="14.25" customHeight="1">
      <c r="C45" s="3"/>
      <c r="D45" s="4"/>
      <c r="E45" s="62" t="s">
        <v>28</v>
      </c>
      <c r="F45" s="62"/>
      <c r="G45" s="62"/>
      <c r="H45" s="56">
        <v>0</v>
      </c>
      <c r="I45" s="58"/>
      <c r="J45" s="30"/>
      <c r="K45" s="57">
        <v>0</v>
      </c>
      <c r="L45" s="58"/>
      <c r="M45" s="56">
        <v>0</v>
      </c>
      <c r="N45" s="57"/>
      <c r="O45" s="57"/>
      <c r="P45" s="58"/>
      <c r="Q45" s="56">
        <v>0</v>
      </c>
      <c r="R45" s="58"/>
      <c r="S45" s="63">
        <f>Q45-H45</f>
        <v>0</v>
      </c>
      <c r="T45" s="64"/>
      <c r="U45" s="64"/>
      <c r="V45" s="5"/>
      <c r="W45" s="4"/>
    </row>
    <row r="46" spans="3:23" ht="14.25" customHeight="1">
      <c r="C46" s="3"/>
      <c r="D46" s="4"/>
      <c r="E46" s="20"/>
      <c r="F46" s="20"/>
      <c r="G46" s="20"/>
      <c r="H46" s="33"/>
      <c r="I46" s="35"/>
      <c r="J46" s="30"/>
      <c r="K46" s="34"/>
      <c r="L46" s="35"/>
      <c r="M46" s="33"/>
      <c r="N46" s="34"/>
      <c r="O46" s="34"/>
      <c r="P46" s="35"/>
      <c r="Q46" s="33"/>
      <c r="R46" s="34"/>
      <c r="S46" s="21"/>
      <c r="T46" s="19"/>
      <c r="U46" s="19"/>
      <c r="V46" s="5"/>
      <c r="W46" s="4"/>
    </row>
    <row r="47" spans="3:23" ht="44.25" customHeight="1">
      <c r="C47" s="6"/>
      <c r="D47" s="7"/>
      <c r="E47" s="7"/>
      <c r="F47" s="7"/>
      <c r="G47" s="7"/>
      <c r="H47" s="6"/>
      <c r="I47" s="8"/>
      <c r="J47" s="6"/>
      <c r="K47" s="7"/>
      <c r="L47" s="8"/>
      <c r="M47" s="6"/>
      <c r="N47" s="7"/>
      <c r="O47" s="7"/>
      <c r="P47" s="8"/>
      <c r="Q47" s="6"/>
      <c r="R47" s="7"/>
      <c r="S47" s="6"/>
      <c r="T47" s="7"/>
      <c r="U47" s="7"/>
      <c r="V47" s="8"/>
      <c r="W47" s="4"/>
    </row>
    <row r="48" spans="3:23" ht="7.5" customHeight="1"/>
    <row r="49" spans="4:21" ht="18.75" customHeight="1">
      <c r="D49" s="74" t="s">
        <v>29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</row>
    <row r="50" spans="4:21" ht="18" customHeight="1">
      <c r="H50" s="4"/>
    </row>
    <row r="51" spans="4:21" ht="45.6" customHeight="1">
      <c r="G51" s="39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6"/>
      <c r="S51" s="36"/>
      <c r="T51" s="36"/>
      <c r="U51" s="36"/>
    </row>
    <row r="52" spans="4:21" ht="33" customHeight="1">
      <c r="G52" s="36"/>
      <c r="H52" s="37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</row>
    <row r="53" spans="4:21" ht="21" customHeight="1">
      <c r="G53" s="69" t="s">
        <v>34</v>
      </c>
      <c r="H53" s="36"/>
      <c r="I53" s="69" t="s">
        <v>30</v>
      </c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</row>
    <row r="54" spans="4:21" ht="12.75" customHeight="1">
      <c r="G54" s="69"/>
      <c r="H54" s="36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</row>
    <row r="55" spans="4:21" ht="12.75" customHeight="1">
      <c r="G55" s="69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</row>
  </sheetData>
  <mergeCells count="130">
    <mergeCell ref="G53:G55"/>
    <mergeCell ref="I53:U54"/>
    <mergeCell ref="G2:V3"/>
    <mergeCell ref="D49:N49"/>
    <mergeCell ref="E45:G45"/>
    <mergeCell ref="H45:I45"/>
    <mergeCell ref="K45:L45"/>
    <mergeCell ref="M45:P45"/>
    <mergeCell ref="S45:U45"/>
    <mergeCell ref="E43:G43"/>
    <mergeCell ref="H43:I43"/>
    <mergeCell ref="K43:L43"/>
    <mergeCell ref="M43:P43"/>
    <mergeCell ref="S43:U43"/>
    <mergeCell ref="Q43:R43"/>
    <mergeCell ref="Q45:R45"/>
    <mergeCell ref="E41:G41"/>
    <mergeCell ref="H41:I41"/>
    <mergeCell ref="K41:L41"/>
    <mergeCell ref="M41:P41"/>
    <mergeCell ref="S41:U41"/>
    <mergeCell ref="E39:G39"/>
    <mergeCell ref="H39:I39"/>
    <mergeCell ref="K39:L39"/>
    <mergeCell ref="M39:P39"/>
    <mergeCell ref="S39:U39"/>
    <mergeCell ref="Q41:R41"/>
    <mergeCell ref="E37:G37"/>
    <mergeCell ref="H37:I37"/>
    <mergeCell ref="K37:L37"/>
    <mergeCell ref="M37:P37"/>
    <mergeCell ref="S37:U37"/>
    <mergeCell ref="Q37:R37"/>
    <mergeCell ref="Q39:R39"/>
    <mergeCell ref="E35:G35"/>
    <mergeCell ref="H35:I35"/>
    <mergeCell ref="K35:L35"/>
    <mergeCell ref="M35:P35"/>
    <mergeCell ref="S35:U35"/>
    <mergeCell ref="Q35:R35"/>
    <mergeCell ref="E33:G33"/>
    <mergeCell ref="H33:I33"/>
    <mergeCell ref="K33:L33"/>
    <mergeCell ref="M33:P33"/>
    <mergeCell ref="S33:U33"/>
    <mergeCell ref="E31:G31"/>
    <mergeCell ref="H31:I31"/>
    <mergeCell ref="K31:L31"/>
    <mergeCell ref="M31:P31"/>
    <mergeCell ref="S31:U31"/>
    <mergeCell ref="Q31:R31"/>
    <mergeCell ref="Q33:R33"/>
    <mergeCell ref="E29:G29"/>
    <mergeCell ref="H29:I29"/>
    <mergeCell ref="K29:L29"/>
    <mergeCell ref="M29:P29"/>
    <mergeCell ref="S29:U29"/>
    <mergeCell ref="E27:G27"/>
    <mergeCell ref="H27:I27"/>
    <mergeCell ref="K27:L27"/>
    <mergeCell ref="M27:P27"/>
    <mergeCell ref="S27:U27"/>
    <mergeCell ref="Q29:R29"/>
    <mergeCell ref="E25:G25"/>
    <mergeCell ref="H25:I25"/>
    <mergeCell ref="K25:L25"/>
    <mergeCell ref="M25:P25"/>
    <mergeCell ref="S25:U25"/>
    <mergeCell ref="Q25:R25"/>
    <mergeCell ref="Q27:R27"/>
    <mergeCell ref="E23:G23"/>
    <mergeCell ref="H23:I23"/>
    <mergeCell ref="K23:L23"/>
    <mergeCell ref="M23:P23"/>
    <mergeCell ref="S23:U23"/>
    <mergeCell ref="Q23:R23"/>
    <mergeCell ref="E21:G21"/>
    <mergeCell ref="H21:I21"/>
    <mergeCell ref="K21:L21"/>
    <mergeCell ref="M21:P21"/>
    <mergeCell ref="S21:U21"/>
    <mergeCell ref="E19:G19"/>
    <mergeCell ref="H19:I19"/>
    <mergeCell ref="K19:L19"/>
    <mergeCell ref="M19:P19"/>
    <mergeCell ref="S19:U19"/>
    <mergeCell ref="Q19:R19"/>
    <mergeCell ref="Q21:R21"/>
    <mergeCell ref="E17:G17"/>
    <mergeCell ref="H17:I17"/>
    <mergeCell ref="K17:L17"/>
    <mergeCell ref="M17:P17"/>
    <mergeCell ref="S17:U17"/>
    <mergeCell ref="Q17:R17"/>
    <mergeCell ref="E15:G15"/>
    <mergeCell ref="H15:I15"/>
    <mergeCell ref="K15:L15"/>
    <mergeCell ref="M15:P15"/>
    <mergeCell ref="S15:U15"/>
    <mergeCell ref="E13:G13"/>
    <mergeCell ref="H13:I13"/>
    <mergeCell ref="K13:L13"/>
    <mergeCell ref="M13:P13"/>
    <mergeCell ref="S13:U13"/>
    <mergeCell ref="G1:V1"/>
    <mergeCell ref="C4:G4"/>
    <mergeCell ref="I4:I5"/>
    <mergeCell ref="K4:K5"/>
    <mergeCell ref="T4:U5"/>
    <mergeCell ref="E11:G11"/>
    <mergeCell ref="H11:I11"/>
    <mergeCell ref="K11:L11"/>
    <mergeCell ref="M11:P11"/>
    <mergeCell ref="S11:U11"/>
    <mergeCell ref="Q6:R6"/>
    <mergeCell ref="T6:U6"/>
    <mergeCell ref="E9:G9"/>
    <mergeCell ref="H9:I9"/>
    <mergeCell ref="K9:L9"/>
    <mergeCell ref="M9:P9"/>
    <mergeCell ref="S9:U9"/>
    <mergeCell ref="W9:X9"/>
    <mergeCell ref="W27:X27"/>
    <mergeCell ref="M6:P6"/>
    <mergeCell ref="M4:P5"/>
    <mergeCell ref="Q4:R5"/>
    <mergeCell ref="Q9:R9"/>
    <mergeCell ref="Q11:R11"/>
    <mergeCell ref="Q13:R13"/>
    <mergeCell ref="Q15:R15"/>
  </mergeCells>
  <pageMargins left="0.39370078740157483" right="0.39370078740157483" top="0.39370078740157483" bottom="0.11811023622047245" header="0" footer="0"/>
  <pageSetup paperSize="9" scale="91" firstPageNumber="7" fitToWidth="0" fitToHeight="0" orientation="landscape" useFirstPageNumber="1" r:id="rId1"/>
  <headerFooter alignWithMargins="0">
    <oddFooter>Página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Chale Cuytun Gilberto</cp:lastModifiedBy>
  <cp:lastPrinted>2020-01-07T22:41:12Z</cp:lastPrinted>
  <dcterms:created xsi:type="dcterms:W3CDTF">2016-09-07T15:45:13Z</dcterms:created>
  <dcterms:modified xsi:type="dcterms:W3CDTF">2020-01-09T18:11:07Z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A0B44A456053326E0775961CF3DF6AA6106814766B7D95BFF47B07AF7343C5A0483B19163DEB124FF2F8C468A313766A0B2E147F9EE46AE3A734D5AD150BEFD879A8F8476EC02887EBAF1CB3E254E555EA3A95B01AC093B3EB47D19D67D403FD953D892DDFAEE58999AFA7B91544D2CD72C7D46C9FCC43D764C913E43BD6FB5</vt:lpwstr>
  </property>
  <property fmtid="{D5CDD505-2E9C-101B-9397-08002B2CF9AE}" pid="8" name="Business Objects Context Information6">
    <vt:lpwstr>FFC40B239CD220A6685BB09BF593641D8B4411A0460FEDD922B772FB255193EB5F140B5CF87368AA23530EEDFAD6C55C42858A80F962AC93ED1DD36E34D3D45309C3D31E7DA42F616274B40A9C1073F9350FB801CC1AFA6DF59E654B311E780EF3AEF184F228DDE55FAE896A361C8433A4B6B537B203E82FEDAD27D7F1D30B0</vt:lpwstr>
  </property>
  <property fmtid="{D5CDD505-2E9C-101B-9397-08002B2CF9AE}" pid="9" name="Business Objects Context Information7">
    <vt:lpwstr>D6F39933EA584C2F7EE9DB85C9FD8CFF5399491EFE8CA089D83F00D2570027BD7FE9B6B739A917BB1568C5C98DF65580E5517F9FC700D170BE8F274F5A7F786862EFE61B7770D18E7B3773687B7D43E1A17658351602E23D4C36346DFED1A1B3DEF7DDF2B7C5FF756329AC5000195E2F57BAA689F5E7037281C26C65226A2E7</vt:lpwstr>
  </property>
  <property fmtid="{D5CDD505-2E9C-101B-9397-08002B2CF9AE}" pid="10" name="Business Objects Context Information8">
    <vt:lpwstr>63D89FA89E75F89B2AF167D6696BC16A74C77BB0F6004BA80119264DAF848C8344AF9344F83B22B263500547313786297FC3C893C7C7AC682575B1A46323828FBC508389BB</vt:lpwstr>
  </property>
</Properties>
</file>