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simon\Documents\0 - 2023\LHyLI2024\10-Formatos p publicar\"/>
    </mc:Choice>
  </mc:AlternateContent>
  <xr:revisionPtr revIDLastSave="0" documentId="13_ncr:1_{906790F1-93B3-4672-8E18-0E5B3F38AD7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ato 7 c)" sheetId="2" r:id="rId1"/>
  </sheets>
  <externalReferences>
    <externalReference r:id="rId2"/>
    <externalReference r:id="rId3"/>
    <externalReference r:id="rId4"/>
  </externalReferences>
  <definedNames>
    <definedName name="___sm2005">[1]parametros!$C$3</definedName>
    <definedName name="__sm2005">#REF!</definedName>
    <definedName name="_sm2005">#REF!</definedName>
    <definedName name="_xlnm.Print_Area" localSheetId="0">'Formato 7 c)'!$A$1:$E$43</definedName>
    <definedName name="fog">'[2]2010'!#REF!</definedName>
    <definedName name="FOGEN">#REF!</definedName>
    <definedName name="INDICADORSEGING">#REF!</definedName>
    <definedName name="ingresos_2005">#REF!</definedName>
    <definedName name="Predial">'[3]LIM Anual'!$E$15</definedName>
    <definedName name="salariominimo05">[1]parametros!$C$3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2" l="1"/>
  <c r="B25" i="2" l="1"/>
  <c r="B11" i="2"/>
  <c r="B35" i="2" s="1"/>
  <c r="C32" i="2"/>
  <c r="C25" i="2"/>
  <c r="C11" i="2"/>
  <c r="C35" i="2" s="1"/>
  <c r="E40" i="2"/>
  <c r="D32" i="2" l="1"/>
  <c r="D25" i="2"/>
  <c r="D11" i="2"/>
  <c r="D35" i="2" l="1"/>
  <c r="E25" i="2"/>
  <c r="E11" i="2"/>
  <c r="E32" i="2" l="1"/>
  <c r="E35" i="2" s="1"/>
</calcChain>
</file>

<file path=xl/sharedStrings.xml><?xml version="1.0" encoding="utf-8"?>
<sst xmlns="http://schemas.openxmlformats.org/spreadsheetml/2006/main" count="37" uniqueCount="37">
  <si>
    <t>Municipio de Mérida, Yucatán</t>
  </si>
  <si>
    <t>(PESOS)</t>
  </si>
  <si>
    <t>Concepto (b)</t>
  </si>
  <si>
    <t>C.    Contribuciones de Mejoras</t>
  </si>
  <si>
    <t>D.    Derechos</t>
  </si>
  <si>
    <t>H.    Participaciones</t>
  </si>
  <si>
    <t>L.     Otros Ingresos de Libre Disposición</t>
  </si>
  <si>
    <t>B.    Convenios</t>
  </si>
  <si>
    <t>C.    Fondos Distintos de Aportaciones</t>
  </si>
  <si>
    <t>E.    Otras Transferencias Federales Etiquetadas</t>
  </si>
  <si>
    <t>Formato 7 c) Resultados de Ingresos - LDF</t>
  </si>
  <si>
    <t>Resultados de Ingresos - LDF</t>
  </si>
  <si>
    <t>A.    Impuestos</t>
  </si>
  <si>
    <t>B.    Cuotas y Aportaciones de Seguridad Social</t>
  </si>
  <si>
    <t>E.    Productos</t>
  </si>
  <si>
    <t>F.    Aprovechamientos</t>
  </si>
  <si>
    <t>I.     Incentivos Derivados de la Colaboración Fiscal</t>
  </si>
  <si>
    <t>K.    Convenios</t>
  </si>
  <si>
    <t>A.    Aportaciones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</si>
  <si>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</si>
  <si>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</si>
  <si>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</si>
  <si>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</si>
  <si>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</si>
  <si>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</si>
  <si>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</si>
  <si>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G.    Ingresos por Ventas de Bienes y  Prestación de Servicios</t>
  </si>
  <si>
    <t>J.     Transferencias y Asignaciones</t>
  </si>
  <si>
    <t>D.    Transferencias, Asignaciones, Subsidios y Subvenciones, y Pensiones y Jubilaciones</t>
  </si>
  <si>
    <t>1.  Ingresos de Libre Disposición
     (1=A+B+C+D+E+F+G+H+I+J+K+L)</t>
  </si>
  <si>
    <r>
      <t xml:space="preserve">Año 3 </t>
    </r>
    <r>
      <rPr>
        <b/>
        <vertAlign val="superscript"/>
        <sz val="8"/>
        <color theme="1"/>
        <rFont val="Arial"/>
        <family val="2"/>
      </rPr>
      <t xml:space="preserve">1 </t>
    </r>
    <r>
      <rPr>
        <b/>
        <sz val="8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</si>
  <si>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8"/>
        <color theme="1"/>
        <rFont val="Arial"/>
        <family val="2"/>
      </rPr>
      <t xml:space="preserve">1 </t>
    </r>
    <r>
      <rPr>
        <b/>
        <sz val="8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</si>
  <si>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8"/>
        <color theme="1"/>
        <rFont val="Arial"/>
        <family val="2"/>
      </rPr>
      <t xml:space="preserve">1 </t>
    </r>
    <r>
      <rPr>
        <b/>
        <sz val="8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</si>
  <si>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(d)</t>
    </r>
  </si>
  <si>
    <r>
      <t xml:space="preserve">2.  Transferencias Federales Etiquetadas
</t>
    </r>
    <r>
      <rPr>
        <b/>
        <vertAlign val="superscript"/>
        <sz val="8"/>
        <color theme="1"/>
        <rFont val="Arial"/>
        <family val="2"/>
      </rPr>
      <t xml:space="preserve">       </t>
    </r>
    <r>
      <rPr>
        <b/>
        <sz val="8"/>
        <color theme="1"/>
        <rFont val="Arial"/>
        <family val="2"/>
      </rPr>
      <t>(2=A+B+C+D+E)</t>
    </r>
  </si>
  <si>
    <r>
      <t>1</t>
    </r>
    <r>
      <rPr>
        <sz val="8"/>
        <color theme="1"/>
        <rFont val="Arial"/>
        <family val="2"/>
      </rPr>
      <t>. Los importes corresponden al momento contable de los ingresos devengados.</t>
    </r>
  </si>
  <si>
    <r>
      <t>2</t>
    </r>
    <r>
      <rPr>
        <sz val="8"/>
        <color theme="1"/>
        <rFont val="Arial"/>
        <family val="2"/>
      </rPr>
      <t xml:space="preserve">. Los importes corresponden a los ingresos devengados al cierre trimestral más reciente disponible y estimados para el resto del ejercicio.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</si>
</sst>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44" fontId="1" fillId="0" borderId="0" xfId="1" applyFont="1"/>
    <xf numFmtId="0" fontId="1" fillId="0" borderId="0" xfId="2"/>
    <xf numFmtId="0" fontId="3" fillId="0" borderId="0" xfId="2" applyFont="1"/>
    <xf numFmtId="44" fontId="1" fillId="0" borderId="0" xfId="2" applyNumberFormat="1"/>
    <xf numFmtId="44" fontId="3" fillId="0" borderId="0" xfId="1" applyFont="1"/>
    <xf numFmtId="44" fontId="3" fillId="0" borderId="0" xfId="2" applyNumberFormat="1" applyFont="1"/>
    <xf numFmtId="4" fontId="3" fillId="0" borderId="0" xfId="2" applyNumberFormat="1" applyFont="1"/>
    <xf numFmtId="8" fontId="5" fillId="0" borderId="0" xfId="0" applyNumberFormat="1" applyFont="1"/>
    <xf numFmtId="8" fontId="3" fillId="0" borderId="0" xfId="2" applyNumberFormat="1" applyFont="1"/>
    <xf numFmtId="4" fontId="1" fillId="0" borderId="0" xfId="2" applyNumberFormat="1"/>
    <xf numFmtId="164" fontId="3" fillId="0" borderId="0" xfId="4" applyNumberFormat="1" applyFont="1"/>
    <xf numFmtId="0" fontId="6" fillId="3" borderId="9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8" fillId="4" borderId="10" xfId="2" applyFont="1" applyFill="1" applyBorder="1" applyAlignment="1">
      <alignment horizontal="justify" vertical="center" wrapText="1"/>
    </xf>
    <xf numFmtId="0" fontId="6" fillId="4" borderId="11" xfId="2" applyFont="1" applyFill="1" applyBorder="1" applyAlignment="1">
      <alignment horizontal="left" vertical="center" wrapText="1" indent="1"/>
    </xf>
    <xf numFmtId="4" fontId="9" fillId="4" borderId="11" xfId="2" applyNumberFormat="1" applyFont="1" applyFill="1" applyBorder="1" applyAlignment="1">
      <alignment horizontal="right" vertical="center" wrapText="1"/>
    </xf>
    <xf numFmtId="0" fontId="8" fillId="4" borderId="11" xfId="2" applyFont="1" applyFill="1" applyBorder="1" applyAlignment="1">
      <alignment horizontal="left" vertical="center" wrapText="1" indent="4"/>
    </xf>
    <xf numFmtId="4" fontId="10" fillId="4" borderId="11" xfId="2" applyNumberFormat="1" applyFont="1" applyFill="1" applyBorder="1" applyAlignment="1">
      <alignment horizontal="right" vertical="center" wrapText="1"/>
    </xf>
    <xf numFmtId="4" fontId="10" fillId="4" borderId="11" xfId="2" applyNumberFormat="1" applyFont="1" applyFill="1" applyBorder="1" applyAlignment="1">
      <alignment horizontal="right" vertical="center"/>
    </xf>
    <xf numFmtId="4" fontId="10" fillId="0" borderId="11" xfId="2" applyNumberFormat="1" applyFont="1" applyBorder="1" applyAlignment="1">
      <alignment horizontal="right" vertical="center" wrapText="1"/>
    </xf>
    <xf numFmtId="0" fontId="8" fillId="4" borderId="11" xfId="2" applyFont="1" applyFill="1" applyBorder="1" applyAlignment="1">
      <alignment horizontal="left" vertical="center" wrapText="1"/>
    </xf>
    <xf numFmtId="0" fontId="10" fillId="4" borderId="11" xfId="2" applyFont="1" applyFill="1" applyBorder="1" applyAlignment="1">
      <alignment horizontal="right" vertical="center" wrapText="1"/>
    </xf>
    <xf numFmtId="4" fontId="9" fillId="4" borderId="11" xfId="2" applyNumberFormat="1" applyFont="1" applyFill="1" applyBorder="1" applyAlignment="1">
      <alignment horizontal="right" vertical="center"/>
    </xf>
    <xf numFmtId="0" fontId="6" fillId="4" borderId="11" xfId="2" applyFont="1" applyFill="1" applyBorder="1" applyAlignment="1">
      <alignment horizontal="left" vertical="center" wrapText="1"/>
    </xf>
    <xf numFmtId="0" fontId="8" fillId="4" borderId="12" xfId="2" applyFont="1" applyFill="1" applyBorder="1" applyAlignment="1">
      <alignment horizontal="justify" vertical="center" wrapText="1"/>
    </xf>
    <xf numFmtId="4" fontId="10" fillId="4" borderId="12" xfId="2" applyNumberFormat="1" applyFont="1" applyFill="1" applyBorder="1" applyAlignment="1">
      <alignment horizontal="right" vertical="center"/>
    </xf>
    <xf numFmtId="0" fontId="10" fillId="4" borderId="12" xfId="2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</cellXfs>
  <cellStyles count="5">
    <cellStyle name="Moneda" xfId="1" builtinId="4"/>
    <cellStyle name="Normal" xfId="0" builtinId="0"/>
    <cellStyle name="Normal 12" xfId="2" xr:uid="{00000000-0005-0000-0000-000002000000}"/>
    <cellStyle name="Normal 8" xfId="3" xr:uid="{F3014610-99A7-4195-9C7D-D14F4B8AE51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01\C\OFELIA%20RICALDE%20NUEVA\Ingresos\LIM%202005_ver05%20(ultim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-subpolitica\carpeta%20compartida%20de%20derechos\LHM_LIM%202010\LIM%202010\proyecta%20participaciones%202010%20ver%201111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-dtvffs3\c$\Users\maria.sabido\Documents\Malena\2017\LIM%202018\Final\LIM%202018%2017112017%20c%20PARAMUNI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 2005"/>
      <sheetName val="LIM 2005  mensualizada"/>
      <sheetName val="impuestos"/>
      <sheetName val="Aprovechamientos"/>
      <sheetName val="Derechos"/>
      <sheetName val="Derechos 2005 Mensualizada"/>
      <sheetName val="original"/>
      <sheetName val="Base datos Estado"/>
      <sheetName val="parametros"/>
      <sheetName val="Contr de mejoras"/>
      <sheetName val="Accs de las contribuciones"/>
      <sheetName val="Productos"/>
      <sheetName val="Participaciones"/>
      <sheetName val="Participaciones 2005"/>
      <sheetName val="Aportaciones"/>
      <sheetName val="Aportaciones mensual"/>
      <sheetName val="Financiamiento x tipo de proyec"/>
      <sheetName val="IE Donat Financiamiento"/>
      <sheetName val="2000"/>
      <sheetName val="2001"/>
      <sheetName val="2002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>
            <v>3.2000000000000001E-2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nforme gobernador octubre"/>
      <sheetName val=" informe gobernador septiembre"/>
      <sheetName val="Importe a recibir"/>
      <sheetName val="ajustes"/>
      <sheetName val="Hoja1"/>
      <sheetName val="mensualizado"/>
      <sheetName val="2010"/>
      <sheetName val="ESTADISTICAS"/>
      <sheetName val="iniciativa federal (2)"/>
      <sheetName val="Ajuste"/>
      <sheetName val="comparativo (2)"/>
      <sheetName val="Constancias "/>
      <sheetName val="eSTIMACIONES"/>
      <sheetName val="años aneriores"/>
      <sheetName val="comparativo (3)"/>
      <sheetName val="2009"/>
      <sheetName val="comision senadores"/>
      <sheetName val="iniciativa federal"/>
      <sheetName val="2006LIM proyectado"/>
      <sheetName val="Participaciones 2005"/>
      <sheetName val="desglose partidas"/>
      <sheetName val="calculo 91% nuevo f Nosotros"/>
      <sheetName val="calculo 91% nuevo f Hist02x"/>
      <sheetName val="Supuestos"/>
      <sheetName val=" informe gobernador ago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a Proy ingr DISFIN"/>
      <sheetName val="7c Rdos ing"/>
      <sheetName val="Comparativo LIM"/>
      <sheetName val="LIM Anual_2015"/>
      <sheetName val="Anual"/>
      <sheetName val="Mensual"/>
      <sheetName val="impuestos"/>
      <sheetName val="Actualización-Impuestos"/>
      <sheetName val="Contraprestación"/>
      <sheetName val="Impuestos tendencias lineal"/>
      <sheetName val="ISAI 2017"/>
      <sheetName val="Derechos"/>
      <sheetName val="Actualización-Derechos"/>
      <sheetName val="Contr de mejoras"/>
      <sheetName val="Productos"/>
      <sheetName val="LIM Anual_esc 3 (2)"/>
      <sheetName val="LIM Anual_esc 3"/>
      <sheetName val="LIM Anual_esc a la baja"/>
      <sheetName val="LIM Anual"/>
      <sheetName val="LIM 2006 absolut"/>
      <sheetName val="INGRESOS REALES 2005"/>
      <sheetName val="Cierre 2009"/>
      <sheetName val="Recaudacion 2009"/>
      <sheetName val="contribuc tendenc"/>
      <sheetName val="arrendamiento"/>
      <sheetName val="bases y formas"/>
      <sheetName val="otros prod (antes cont mejo)"/>
      <sheetName val="INtereses"/>
      <sheetName val="iniciativa federal"/>
      <sheetName val="Aprovechamientos"/>
      <sheetName val="Multas y honorarios"/>
      <sheetName val="Aprov diversos"/>
      <sheetName val="Acc Multas imptos"/>
      <sheetName val="Acc Multas derechos"/>
      <sheetName val="Multas Regl"/>
      <sheetName val="recargos derechos"/>
      <sheetName val="recargos imptos "/>
      <sheetName val="gts ej Interv cajas esp"/>
      <sheetName val="gts ejec der"/>
      <sheetName val="gts ejec imp"/>
      <sheetName val="gts ej GLOBAL"/>
      <sheetName val="Global gts ejec"/>
      <sheetName val="participacion"/>
      <sheetName val="programa federal"/>
      <sheetName val="dist extr (2)"/>
      <sheetName val="tendencia ISAI"/>
      <sheetName val="Accs de las contribuciones"/>
      <sheetName val="original"/>
      <sheetName val="Participaciones"/>
      <sheetName val="Globales"/>
      <sheetName val="Participa constancia"/>
      <sheetName val="Participaciones2"/>
      <sheetName val="part.s.inic.estatal"/>
      <sheetName val="Aportaciones"/>
      <sheetName val="ing ext prestamo"/>
      <sheetName val="Participaciones 2005"/>
      <sheetName val="Base datos Estado"/>
      <sheetName val="Financiamiento x tipo de proyec"/>
      <sheetName val="IE Donat Financiamiento"/>
      <sheetName val="2000"/>
      <sheetName val="2001"/>
      <sheetName val="2002"/>
      <sheetName val="2003"/>
      <sheetName val="rentas"/>
      <sheetName val="crite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5">
          <cell r="E15">
            <v>185719816.94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showGridLines="0" tabSelected="1" workbookViewId="0">
      <selection activeCell="F13" sqref="F13"/>
    </sheetView>
  </sheetViews>
  <sheetFormatPr baseColWidth="10" defaultColWidth="11.44140625" defaultRowHeight="14.4" x14ac:dyDescent="0.3"/>
  <cols>
    <col min="1" max="1" width="43.33203125" style="2" customWidth="1"/>
    <col min="2" max="2" width="18.5546875" style="2" customWidth="1"/>
    <col min="3" max="3" width="18.33203125" style="2" customWidth="1"/>
    <col min="4" max="4" width="18.44140625" style="2" customWidth="1"/>
    <col min="5" max="5" width="19" style="2" customWidth="1"/>
    <col min="6" max="6" width="15.33203125" style="2" bestFit="1" customWidth="1"/>
    <col min="7" max="8" width="17" style="2" bestFit="1" customWidth="1"/>
    <col min="9" max="10" width="13.33203125" style="2" bestFit="1" customWidth="1"/>
    <col min="11" max="16384" width="11.44140625" style="2"/>
  </cols>
  <sheetData>
    <row r="1" spans="1:7" x14ac:dyDescent="0.3">
      <c r="A1" s="38"/>
      <c r="B1" s="38"/>
      <c r="C1" s="38"/>
      <c r="D1" s="38"/>
      <c r="E1" s="38"/>
    </row>
    <row r="2" spans="1:7" x14ac:dyDescent="0.3">
      <c r="A2" s="38"/>
      <c r="B2" s="38"/>
      <c r="C2" s="38"/>
      <c r="D2" s="38"/>
      <c r="E2" s="38"/>
    </row>
    <row r="3" spans="1:7" x14ac:dyDescent="0.3">
      <c r="A3" s="39" t="s">
        <v>10</v>
      </c>
      <c r="B3" s="39"/>
      <c r="C3" s="39"/>
      <c r="D3" s="39"/>
      <c r="E3" s="39"/>
    </row>
    <row r="4" spans="1:7" ht="1.95" customHeight="1" x14ac:dyDescent="0.3">
      <c r="A4" s="40"/>
      <c r="B4" s="40"/>
      <c r="C4" s="40"/>
      <c r="D4" s="40"/>
      <c r="E4" s="40"/>
    </row>
    <row r="5" spans="1:7" x14ac:dyDescent="0.3">
      <c r="A5" s="41" t="s">
        <v>0</v>
      </c>
      <c r="B5" s="42"/>
      <c r="C5" s="42"/>
      <c r="D5" s="42"/>
      <c r="E5" s="43"/>
    </row>
    <row r="6" spans="1:7" x14ac:dyDescent="0.3">
      <c r="A6" s="34" t="s">
        <v>11</v>
      </c>
      <c r="B6" s="35"/>
      <c r="C6" s="35"/>
      <c r="D6" s="35"/>
      <c r="E6" s="36"/>
    </row>
    <row r="7" spans="1:7" x14ac:dyDescent="0.3">
      <c r="A7" s="34" t="s">
        <v>1</v>
      </c>
      <c r="B7" s="35"/>
      <c r="C7" s="35"/>
      <c r="D7" s="35"/>
      <c r="E7" s="36"/>
    </row>
    <row r="8" spans="1:7" ht="21.6" x14ac:dyDescent="0.3">
      <c r="A8" s="37" t="s">
        <v>2</v>
      </c>
      <c r="B8" s="12" t="s">
        <v>30</v>
      </c>
      <c r="C8" s="12" t="s">
        <v>31</v>
      </c>
      <c r="D8" s="12" t="s">
        <v>32</v>
      </c>
      <c r="E8" s="13" t="s">
        <v>33</v>
      </c>
    </row>
    <row r="9" spans="1:7" x14ac:dyDescent="0.3">
      <c r="A9" s="37"/>
      <c r="B9" s="13">
        <v>2020</v>
      </c>
      <c r="C9" s="13">
        <v>2021</v>
      </c>
      <c r="D9" s="13">
        <v>2022</v>
      </c>
      <c r="E9" s="13">
        <v>2023</v>
      </c>
    </row>
    <row r="10" spans="1:7" s="3" customFormat="1" ht="13.8" x14ac:dyDescent="0.3">
      <c r="A10" s="14"/>
      <c r="B10" s="14"/>
      <c r="C10" s="14"/>
      <c r="D10" s="14"/>
      <c r="E10" s="14"/>
    </row>
    <row r="11" spans="1:7" s="3" customFormat="1" ht="28.5" customHeight="1" x14ac:dyDescent="0.3">
      <c r="A11" s="15" t="s">
        <v>29</v>
      </c>
      <c r="B11" s="16">
        <f>+B12+B13+B14+B15+B16+B17+B18+B19+B20+B21+B22+B23</f>
        <v>2575827147.1100001</v>
      </c>
      <c r="C11" s="16">
        <f>+C12+C13+C14+C15+C16+C17+C18+C19+C20+C21+C22+C23</f>
        <v>2920591642.9600005</v>
      </c>
      <c r="D11" s="16">
        <f>+D12+D13+D14+D15+D16+D17+D18+D19+D20+D21+D22+D23</f>
        <v>3863126055.1400008</v>
      </c>
      <c r="E11" s="16">
        <f>+E12+E13+E14+E15+E16+E17+E18+E19+E20+E21+E22+E23</f>
        <v>4588414028.0900002</v>
      </c>
    </row>
    <row r="12" spans="1:7" s="3" customFormat="1" ht="13.8" x14ac:dyDescent="0.3">
      <c r="A12" s="17" t="s">
        <v>12</v>
      </c>
      <c r="B12" s="18">
        <v>997167120.28999996</v>
      </c>
      <c r="C12" s="18">
        <v>1277439774.7800002</v>
      </c>
      <c r="D12" s="18">
        <v>1902064963.1700003</v>
      </c>
      <c r="E12" s="18">
        <v>2281255579.21</v>
      </c>
      <c r="F12" s="8"/>
      <c r="G12" s="7"/>
    </row>
    <row r="13" spans="1:7" s="3" customFormat="1" ht="13.8" x14ac:dyDescent="0.3">
      <c r="A13" s="17" t="s">
        <v>13</v>
      </c>
      <c r="B13" s="18">
        <v>0</v>
      </c>
      <c r="C13" s="19">
        <v>0</v>
      </c>
      <c r="D13" s="19">
        <v>0</v>
      </c>
      <c r="E13" s="19">
        <v>0</v>
      </c>
    </row>
    <row r="14" spans="1:7" s="3" customFormat="1" ht="13.8" x14ac:dyDescent="0.3">
      <c r="A14" s="17" t="s">
        <v>3</v>
      </c>
      <c r="B14" s="18">
        <v>0</v>
      </c>
      <c r="C14" s="19">
        <v>0</v>
      </c>
      <c r="D14" s="19">
        <v>0</v>
      </c>
      <c r="E14" s="19">
        <v>0</v>
      </c>
    </row>
    <row r="15" spans="1:7" s="3" customFormat="1" ht="13.8" x14ac:dyDescent="0.3">
      <c r="A15" s="17" t="s">
        <v>4</v>
      </c>
      <c r="B15" s="18">
        <v>187293346.44999999</v>
      </c>
      <c r="C15" s="18">
        <v>243817088.30999997</v>
      </c>
      <c r="D15" s="18">
        <v>273397314.73000002</v>
      </c>
      <c r="E15" s="18">
        <v>284459552.02999997</v>
      </c>
      <c r="F15" s="8"/>
      <c r="G15" s="7"/>
    </row>
    <row r="16" spans="1:7" s="3" customFormat="1" ht="13.8" x14ac:dyDescent="0.3">
      <c r="A16" s="17" t="s">
        <v>14</v>
      </c>
      <c r="B16" s="18">
        <v>42213509.859999999</v>
      </c>
      <c r="C16" s="18">
        <v>37514572.25</v>
      </c>
      <c r="D16" s="18">
        <v>119076690.63000003</v>
      </c>
      <c r="E16" s="18">
        <v>209868340.28999999</v>
      </c>
      <c r="F16" s="8"/>
      <c r="G16" s="7"/>
    </row>
    <row r="17" spans="1:10" s="3" customFormat="1" ht="13.8" x14ac:dyDescent="0.3">
      <c r="A17" s="17" t="s">
        <v>15</v>
      </c>
      <c r="B17" s="20">
        <v>5024893.9000000004</v>
      </c>
      <c r="C17" s="18">
        <v>19294406.500000004</v>
      </c>
      <c r="D17" s="18">
        <v>14051930.180000002</v>
      </c>
      <c r="E17" s="18">
        <v>13858791.270000001</v>
      </c>
      <c r="F17" s="8"/>
      <c r="G17" s="7"/>
      <c r="H17" s="7"/>
    </row>
    <row r="18" spans="1:10" s="3" customFormat="1" ht="20.399999999999999" x14ac:dyDescent="0.3">
      <c r="A18" s="17" t="s">
        <v>26</v>
      </c>
      <c r="B18" s="18">
        <v>0</v>
      </c>
      <c r="C18" s="19">
        <v>0</v>
      </c>
      <c r="D18" s="19">
        <v>0</v>
      </c>
      <c r="E18" s="19">
        <v>0</v>
      </c>
    </row>
    <row r="19" spans="1:10" s="3" customFormat="1" ht="13.8" x14ac:dyDescent="0.3">
      <c r="A19" s="17" t="s">
        <v>5</v>
      </c>
      <c r="B19" s="18">
        <v>1281199764.52</v>
      </c>
      <c r="C19" s="18">
        <v>1284408320.9900002</v>
      </c>
      <c r="D19" s="18">
        <v>1454864289.6500001</v>
      </c>
      <c r="E19" s="18">
        <v>1696258271.3900003</v>
      </c>
      <c r="F19" s="8"/>
      <c r="G19" s="7"/>
      <c r="H19" s="5"/>
    </row>
    <row r="20" spans="1:10" s="3" customFormat="1" ht="13.8" x14ac:dyDescent="0.3">
      <c r="A20" s="17" t="s">
        <v>16</v>
      </c>
      <c r="B20" s="18">
        <v>11395009.190000001</v>
      </c>
      <c r="C20" s="19">
        <v>15666606.540000001</v>
      </c>
      <c r="D20" s="19">
        <v>20252030.689999998</v>
      </c>
      <c r="E20" s="19">
        <v>24645137.289999999</v>
      </c>
      <c r="F20" s="8"/>
      <c r="G20" s="7"/>
      <c r="H20" s="8"/>
      <c r="I20" s="8"/>
      <c r="J20" s="9"/>
    </row>
    <row r="21" spans="1:10" s="3" customFormat="1" ht="13.8" x14ac:dyDescent="0.3">
      <c r="A21" s="17" t="s">
        <v>27</v>
      </c>
      <c r="B21" s="18">
        <v>0</v>
      </c>
      <c r="C21" s="19">
        <v>0</v>
      </c>
      <c r="D21" s="19">
        <v>0</v>
      </c>
      <c r="E21" s="19">
        <v>0</v>
      </c>
      <c r="H21" s="5"/>
    </row>
    <row r="22" spans="1:10" s="3" customFormat="1" ht="13.8" x14ac:dyDescent="0.3">
      <c r="A22" s="17" t="s">
        <v>17</v>
      </c>
      <c r="B22" s="18">
        <v>0</v>
      </c>
      <c r="C22" s="19">
        <v>0</v>
      </c>
      <c r="D22" s="19">
        <v>0</v>
      </c>
      <c r="E22" s="19">
        <v>0</v>
      </c>
      <c r="H22" s="6"/>
    </row>
    <row r="23" spans="1:10" s="3" customFormat="1" ht="13.8" x14ac:dyDescent="0.3">
      <c r="A23" s="17" t="s">
        <v>6</v>
      </c>
      <c r="B23" s="20">
        <v>51533502.899999999</v>
      </c>
      <c r="C23" s="20">
        <v>42450873.590000004</v>
      </c>
      <c r="D23" s="20">
        <v>79418836.090000004</v>
      </c>
      <c r="E23" s="20">
        <v>78068356.610000014</v>
      </c>
      <c r="F23" s="8"/>
      <c r="G23" s="7"/>
    </row>
    <row r="24" spans="1:10" s="3" customFormat="1" ht="13.8" x14ac:dyDescent="0.3">
      <c r="A24" s="21"/>
      <c r="B24" s="22"/>
      <c r="C24" s="22"/>
      <c r="D24" s="22"/>
      <c r="E24" s="22"/>
    </row>
    <row r="25" spans="1:10" s="3" customFormat="1" ht="24" customHeight="1" x14ac:dyDescent="0.3">
      <c r="A25" s="15" t="s">
        <v>34</v>
      </c>
      <c r="B25" s="23">
        <f>+B26+B27+B28+B29+B30</f>
        <v>917977162.20000005</v>
      </c>
      <c r="C25" s="23">
        <f>+C26+C27+C28+C29+C30</f>
        <v>891304577.25</v>
      </c>
      <c r="D25" s="23">
        <f>+D26+D27+D28+D29+D30</f>
        <v>1050477401.21</v>
      </c>
      <c r="E25" s="23">
        <f>+E26+E27+E28+E29+E30</f>
        <v>1327958128.5</v>
      </c>
    </row>
    <row r="26" spans="1:10" s="3" customFormat="1" ht="12.75" customHeight="1" x14ac:dyDescent="0.3">
      <c r="A26" s="17" t="s">
        <v>18</v>
      </c>
      <c r="B26" s="19">
        <v>888558702</v>
      </c>
      <c r="C26" s="19">
        <v>885102115</v>
      </c>
      <c r="D26" s="19">
        <v>1023193042.95</v>
      </c>
      <c r="E26" s="19">
        <v>1198339320</v>
      </c>
      <c r="F26" s="8"/>
      <c r="G26" s="7"/>
    </row>
    <row r="27" spans="1:10" s="3" customFormat="1" ht="13.8" x14ac:dyDescent="0.3">
      <c r="A27" s="17" t="s">
        <v>7</v>
      </c>
      <c r="B27" s="19">
        <v>29418460.199999999</v>
      </c>
      <c r="C27" s="19">
        <v>6202462.25</v>
      </c>
      <c r="D27" s="19">
        <v>27284358.259999998</v>
      </c>
      <c r="E27" s="19">
        <v>129618808.5</v>
      </c>
      <c r="F27" s="8"/>
      <c r="G27" s="7"/>
    </row>
    <row r="28" spans="1:10" s="3" customFormat="1" ht="13.8" x14ac:dyDescent="0.3">
      <c r="A28" s="17" t="s">
        <v>8</v>
      </c>
      <c r="B28" s="19">
        <v>0</v>
      </c>
      <c r="C28" s="19">
        <v>0</v>
      </c>
      <c r="D28" s="19">
        <v>0</v>
      </c>
      <c r="E28" s="19">
        <v>0</v>
      </c>
    </row>
    <row r="29" spans="1:10" s="3" customFormat="1" ht="20.399999999999999" x14ac:dyDescent="0.3">
      <c r="A29" s="17" t="s">
        <v>28</v>
      </c>
      <c r="B29" s="19">
        <v>0</v>
      </c>
      <c r="C29" s="19">
        <v>0</v>
      </c>
      <c r="D29" s="19">
        <v>0</v>
      </c>
      <c r="E29" s="19">
        <v>0</v>
      </c>
    </row>
    <row r="30" spans="1:10" s="3" customFormat="1" ht="13.8" x14ac:dyDescent="0.3">
      <c r="A30" s="17" t="s">
        <v>9</v>
      </c>
      <c r="B30" s="19">
        <v>0</v>
      </c>
      <c r="C30" s="19">
        <v>0</v>
      </c>
      <c r="D30" s="19">
        <v>0</v>
      </c>
      <c r="E30" s="19">
        <v>0</v>
      </c>
    </row>
    <row r="31" spans="1:10" s="3" customFormat="1" ht="13.8" x14ac:dyDescent="0.3">
      <c r="A31" s="21"/>
      <c r="B31" s="22"/>
      <c r="C31" s="22"/>
      <c r="D31" s="22"/>
      <c r="E31" s="22"/>
    </row>
    <row r="32" spans="1:10" s="3" customFormat="1" ht="13.8" x14ac:dyDescent="0.3">
      <c r="A32" s="15" t="s">
        <v>19</v>
      </c>
      <c r="B32" s="19">
        <v>0</v>
      </c>
      <c r="C32" s="19">
        <f t="shared" ref="C32:E32" si="0">+C33</f>
        <v>0</v>
      </c>
      <c r="D32" s="19">
        <f t="shared" si="0"/>
        <v>170000000</v>
      </c>
      <c r="E32" s="19">
        <f t="shared" si="0"/>
        <v>180000000</v>
      </c>
    </row>
    <row r="33" spans="1:9" s="3" customFormat="1" ht="13.8" x14ac:dyDescent="0.3">
      <c r="A33" s="17" t="s">
        <v>20</v>
      </c>
      <c r="B33" s="19">
        <v>0</v>
      </c>
      <c r="C33" s="18">
        <v>0</v>
      </c>
      <c r="D33" s="18">
        <v>170000000</v>
      </c>
      <c r="E33" s="18">
        <v>180000000</v>
      </c>
    </row>
    <row r="34" spans="1:9" s="3" customFormat="1" ht="13.8" x14ac:dyDescent="0.3">
      <c r="A34" s="21"/>
      <c r="B34" s="22"/>
      <c r="C34" s="22"/>
      <c r="D34" s="22"/>
      <c r="E34" s="22"/>
    </row>
    <row r="35" spans="1:9" s="3" customFormat="1" ht="13.8" x14ac:dyDescent="0.3">
      <c r="A35" s="15" t="s">
        <v>21</v>
      </c>
      <c r="B35" s="23">
        <f>+B11+B25+B32</f>
        <v>3493804309.3100004</v>
      </c>
      <c r="C35" s="23">
        <f>+C11+C25+C32</f>
        <v>3811896220.2100005</v>
      </c>
      <c r="D35" s="23">
        <f>+D11+D25+D32</f>
        <v>5083603456.3500004</v>
      </c>
      <c r="E35" s="23">
        <f>+E11+E25+E32</f>
        <v>6096372156.5900002</v>
      </c>
      <c r="F35" s="8"/>
      <c r="G35" s="7"/>
      <c r="H35" s="11"/>
      <c r="I35" s="7"/>
    </row>
    <row r="36" spans="1:9" s="3" customFormat="1" ht="13.8" x14ac:dyDescent="0.3">
      <c r="A36" s="21"/>
      <c r="B36" s="22"/>
      <c r="C36" s="22"/>
      <c r="D36" s="22"/>
      <c r="E36" s="22"/>
    </row>
    <row r="37" spans="1:9" s="3" customFormat="1" ht="13.8" x14ac:dyDescent="0.3">
      <c r="A37" s="24" t="s">
        <v>22</v>
      </c>
      <c r="B37" s="22"/>
      <c r="C37" s="22"/>
      <c r="D37" s="22"/>
      <c r="E37" s="22"/>
    </row>
    <row r="38" spans="1:9" s="3" customFormat="1" ht="20.399999999999999" x14ac:dyDescent="0.3">
      <c r="A38" s="21" t="s">
        <v>23</v>
      </c>
      <c r="B38" s="19">
        <v>0</v>
      </c>
      <c r="C38" s="19">
        <v>0</v>
      </c>
      <c r="D38" s="19">
        <v>0</v>
      </c>
      <c r="E38" s="19">
        <v>0</v>
      </c>
    </row>
    <row r="39" spans="1:9" s="3" customFormat="1" ht="20.399999999999999" x14ac:dyDescent="0.3">
      <c r="A39" s="21" t="s">
        <v>24</v>
      </c>
      <c r="B39" s="19">
        <v>0</v>
      </c>
      <c r="C39" s="19">
        <v>0</v>
      </c>
      <c r="D39" s="19">
        <v>170000000</v>
      </c>
      <c r="E39" s="19">
        <v>180000000</v>
      </c>
    </row>
    <row r="40" spans="1:9" s="3" customFormat="1" ht="13.8" x14ac:dyDescent="0.3">
      <c r="A40" s="24" t="s">
        <v>25</v>
      </c>
      <c r="B40" s="19">
        <v>0</v>
      </c>
      <c r="C40" s="19">
        <v>0</v>
      </c>
      <c r="D40" s="19">
        <f>+D38+D39</f>
        <v>170000000</v>
      </c>
      <c r="E40" s="19">
        <f>+E38+E39</f>
        <v>180000000</v>
      </c>
    </row>
    <row r="41" spans="1:9" s="3" customFormat="1" ht="13.8" x14ac:dyDescent="0.3">
      <c r="A41" s="25"/>
      <c r="B41" s="26"/>
      <c r="C41" s="27"/>
      <c r="D41" s="27"/>
      <c r="E41" s="27"/>
    </row>
    <row r="42" spans="1:9" x14ac:dyDescent="0.3">
      <c r="A42" s="28" t="s">
        <v>35</v>
      </c>
      <c r="B42" s="29"/>
      <c r="C42" s="29"/>
      <c r="D42" s="29"/>
      <c r="E42" s="30"/>
      <c r="F42" s="10"/>
      <c r="G42" s="10"/>
      <c r="H42" s="10"/>
    </row>
    <row r="43" spans="1:9" x14ac:dyDescent="0.3">
      <c r="A43" s="31" t="s">
        <v>36</v>
      </c>
      <c r="B43" s="32"/>
      <c r="C43" s="32"/>
      <c r="D43" s="32"/>
      <c r="E43" s="33"/>
    </row>
    <row r="44" spans="1:9" x14ac:dyDescent="0.3">
      <c r="B44" s="1"/>
      <c r="C44" s="1"/>
      <c r="D44" s="1"/>
      <c r="E44" s="1"/>
    </row>
    <row r="45" spans="1:9" x14ac:dyDescent="0.3">
      <c r="B45" s="1"/>
      <c r="C45" s="1"/>
      <c r="D45" s="1"/>
      <c r="E45" s="1"/>
    </row>
    <row r="46" spans="1:9" x14ac:dyDescent="0.3">
      <c r="B46" s="4"/>
    </row>
  </sheetData>
  <mergeCells count="10">
    <mergeCell ref="A42:E42"/>
    <mergeCell ref="A43:E43"/>
    <mergeCell ref="A7:E7"/>
    <mergeCell ref="A8:A9"/>
    <mergeCell ref="A1:E1"/>
    <mergeCell ref="A2:E2"/>
    <mergeCell ref="A3:E3"/>
    <mergeCell ref="A4:E4"/>
    <mergeCell ref="A5:E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c)</vt:lpstr>
      <vt:lpstr>'Formato 7 c)'!Área_de_impresión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Sabido Viera María Elena</dc:creator>
  <cp:lastModifiedBy>Simón Medina Yadira María</cp:lastModifiedBy>
  <cp:lastPrinted>2024-01-05T21:43:29Z</cp:lastPrinted>
  <dcterms:created xsi:type="dcterms:W3CDTF">2017-11-22T21:23:56Z</dcterms:created>
  <dcterms:modified xsi:type="dcterms:W3CDTF">2024-01-22T18:24:22Z</dcterms:modified>
</cp:coreProperties>
</file>