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chaconv\Desktop\REPORTES Y CUENTA PUBLICA\PUBLICACIONES 2023\SEPTIEMBRE 2023\PUBLICACION 3ER TRISMESTRE\LDF\"/>
    </mc:Choice>
  </mc:AlternateContent>
  <bookViews>
    <workbookView xWindow="-120" yWindow="-120" windowWidth="20730" windowHeight="11160" tabRatio="598"/>
  </bookViews>
  <sheets>
    <sheet name="Funcional " sheetId="3" r:id="rId1"/>
  </sheets>
  <definedNames>
    <definedName name="_xlnm.Print_Area" localSheetId="0">'Funcional '!$A$1:$H$95</definedName>
    <definedName name="_xlnm.Print_Titles" localSheetId="0">'Funcional 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3" l="1"/>
  <c r="E80" i="3"/>
  <c r="H80" i="3" s="1"/>
  <c r="E81" i="3"/>
  <c r="H81" i="3" s="1"/>
  <c r="E78" i="3"/>
  <c r="H78" i="3" s="1"/>
  <c r="D77" i="3"/>
  <c r="F77" i="3"/>
  <c r="G77" i="3"/>
  <c r="C77" i="3"/>
  <c r="E68" i="3"/>
  <c r="H68" i="3" s="1"/>
  <c r="E69" i="3"/>
  <c r="H69" i="3" s="1"/>
  <c r="E70" i="3"/>
  <c r="H70" i="3" s="1"/>
  <c r="E71" i="3"/>
  <c r="H71" i="3" s="1"/>
  <c r="E72" i="3"/>
  <c r="H72" i="3" s="1"/>
  <c r="E73" i="3"/>
  <c r="H73" i="3" s="1"/>
  <c r="E74" i="3"/>
  <c r="H74" i="3" s="1"/>
  <c r="E75" i="3"/>
  <c r="H75" i="3" s="1"/>
  <c r="E67" i="3"/>
  <c r="H67" i="3" s="1"/>
  <c r="D66" i="3"/>
  <c r="F66" i="3"/>
  <c r="G66" i="3"/>
  <c r="C66" i="3"/>
  <c r="E59" i="3"/>
  <c r="H59" i="3" s="1"/>
  <c r="E60" i="3"/>
  <c r="H60" i="3" s="1"/>
  <c r="E61" i="3"/>
  <c r="E62" i="3"/>
  <c r="H62" i="3" s="1"/>
  <c r="E63" i="3"/>
  <c r="H63" i="3" s="1"/>
  <c r="E64" i="3"/>
  <c r="H64" i="3" s="1"/>
  <c r="E58" i="3"/>
  <c r="H58" i="3" s="1"/>
  <c r="D57" i="3"/>
  <c r="F57" i="3"/>
  <c r="G57" i="3"/>
  <c r="C57" i="3"/>
  <c r="D47" i="3"/>
  <c r="D46" i="3" s="1"/>
  <c r="F47" i="3"/>
  <c r="F46" i="3" s="1"/>
  <c r="G47" i="3"/>
  <c r="G46" i="3" s="1"/>
  <c r="E49" i="3"/>
  <c r="H49" i="3" s="1"/>
  <c r="E50" i="3"/>
  <c r="H50" i="3" s="1"/>
  <c r="E51" i="3"/>
  <c r="H51" i="3" s="1"/>
  <c r="E52" i="3"/>
  <c r="H52" i="3" s="1"/>
  <c r="E53" i="3"/>
  <c r="H53" i="3" s="1"/>
  <c r="E54" i="3"/>
  <c r="H54" i="3" s="1"/>
  <c r="E55" i="3"/>
  <c r="H55" i="3" s="1"/>
  <c r="E48" i="3"/>
  <c r="H48" i="3" s="1"/>
  <c r="H47" i="3" s="1"/>
  <c r="C47" i="3"/>
  <c r="E42" i="3"/>
  <c r="H42" i="3" s="1"/>
  <c r="E43" i="3"/>
  <c r="H43" i="3" s="1"/>
  <c r="E44" i="3"/>
  <c r="E41" i="3"/>
  <c r="H41" i="3" s="1"/>
  <c r="D40" i="3"/>
  <c r="F40" i="3"/>
  <c r="G40" i="3"/>
  <c r="E31" i="3"/>
  <c r="H31" i="3" s="1"/>
  <c r="E32" i="3"/>
  <c r="H32" i="3" s="1"/>
  <c r="E33" i="3"/>
  <c r="H33" i="3" s="1"/>
  <c r="E34" i="3"/>
  <c r="H34" i="3" s="1"/>
  <c r="E35" i="3"/>
  <c r="H35" i="3" s="1"/>
  <c r="E36" i="3"/>
  <c r="H36" i="3" s="1"/>
  <c r="E37" i="3"/>
  <c r="H37" i="3" s="1"/>
  <c r="E38" i="3"/>
  <c r="H38" i="3" s="1"/>
  <c r="E30" i="3"/>
  <c r="H30" i="3" s="1"/>
  <c r="D29" i="3"/>
  <c r="F29" i="3"/>
  <c r="G29" i="3"/>
  <c r="E22" i="3"/>
  <c r="H22" i="3" s="1"/>
  <c r="E23" i="3"/>
  <c r="H23" i="3" s="1"/>
  <c r="E24" i="3"/>
  <c r="H24" i="3" s="1"/>
  <c r="E25" i="3"/>
  <c r="H25" i="3" s="1"/>
  <c r="E26" i="3"/>
  <c r="H26" i="3" s="1"/>
  <c r="E27" i="3"/>
  <c r="H27" i="3" s="1"/>
  <c r="E21" i="3"/>
  <c r="H21" i="3" s="1"/>
  <c r="D20" i="3"/>
  <c r="F20" i="3"/>
  <c r="G20" i="3"/>
  <c r="D10" i="3"/>
  <c r="F10" i="3"/>
  <c r="G10" i="3"/>
  <c r="E12" i="3"/>
  <c r="H12" i="3" s="1"/>
  <c r="E13" i="3"/>
  <c r="H13" i="3" s="1"/>
  <c r="E14" i="3"/>
  <c r="H14" i="3" s="1"/>
  <c r="E15" i="3"/>
  <c r="H15" i="3" s="1"/>
  <c r="E16" i="3"/>
  <c r="H16" i="3" s="1"/>
  <c r="E17" i="3"/>
  <c r="H17" i="3" s="1"/>
  <c r="E18" i="3"/>
  <c r="H18" i="3" s="1"/>
  <c r="E11" i="3"/>
  <c r="C40" i="3"/>
  <c r="C29" i="3"/>
  <c r="C20" i="3"/>
  <c r="C10" i="3"/>
  <c r="C9" i="3" l="1"/>
  <c r="E10" i="3"/>
  <c r="H66" i="3"/>
  <c r="H20" i="3"/>
  <c r="C46" i="3"/>
  <c r="H29" i="3"/>
  <c r="H11" i="3"/>
  <c r="H10" i="3" s="1"/>
  <c r="E57" i="3"/>
  <c r="E20" i="3"/>
  <c r="E47" i="3"/>
  <c r="E66" i="3"/>
  <c r="D9" i="3"/>
  <c r="D83" i="3" s="1"/>
  <c r="E40" i="3"/>
  <c r="H44" i="3"/>
  <c r="H40" i="3" s="1"/>
  <c r="H61" i="3"/>
  <c r="H57" i="3" s="1"/>
  <c r="H46" i="3" s="1"/>
  <c r="E77" i="3"/>
  <c r="H79" i="3"/>
  <c r="H77" i="3" s="1"/>
  <c r="G9" i="3"/>
  <c r="G83" i="3" s="1"/>
  <c r="F9" i="3"/>
  <c r="F83" i="3" s="1"/>
  <c r="E29" i="3"/>
  <c r="E46" i="3" l="1"/>
  <c r="C83" i="3"/>
  <c r="H9" i="3"/>
  <c r="H83" i="3" s="1"/>
  <c r="E9" i="3"/>
  <c r="E83" i="3" l="1"/>
</calcChain>
</file>

<file path=xl/sharedStrings.xml><?xml version="1.0" encoding="utf-8"?>
<sst xmlns="http://schemas.openxmlformats.org/spreadsheetml/2006/main" count="85" uniqueCount="53">
  <si>
    <t>MUNICIPIO DE MÉRIDA YUCATÁN</t>
  </si>
  <si>
    <t>Estado Analítico del Ejercicio del Presupuesto de Egresos Detallado - LDF</t>
  </si>
  <si>
    <t>(PESOS)</t>
  </si>
  <si>
    <t xml:space="preserve">Concepto </t>
  </si>
  <si>
    <t>Egresos</t>
  </si>
  <si>
    <t xml:space="preserve">Subejercicio </t>
  </si>
  <si>
    <t>Devengado</t>
  </si>
  <si>
    <t>Pagado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</si>
  <si>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</si>
  <si>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</si>
  <si>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</si>
  <si>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</si>
  <si>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</si>
  <si>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 xml:space="preserve">Ampliaciones/ (Reducciones) </t>
  </si>
  <si>
    <t xml:space="preserve">Modificado </t>
  </si>
  <si>
    <t>Clasificación Funcional (Finalidad y Función)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</si>
  <si>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</si>
  <si>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</si>
  <si>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</si>
  <si>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</si>
  <si>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</si>
  <si>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</si>
  <si>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</si>
  <si>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</si>
  <si>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</si>
  <si>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</si>
  <si>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</si>
  <si>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</si>
  <si>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</si>
  <si>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</si>
  <si>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</si>
  <si>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</si>
  <si>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</si>
  <si>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</si>
  <si>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</si>
  <si>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</si>
  <si>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</si>
  <si>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</si>
  <si>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</si>
  <si>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</si>
  <si>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</si>
  <si>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</si>
  <si>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</si>
  <si>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</si>
  <si>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</si>
  <si>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</si>
  <si>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</si>
  <si>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</si>
  <si>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</si>
  <si>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</si>
  <si>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</si>
  <si>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LICDA. LAURA CRISTINA MUÑOZ MOLINA. MTRA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</si>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</sst>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80A]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Century Gothic"/>
      <family val="2"/>
    </font>
    <font>
      <sz val="10"/>
      <color theme="0"/>
      <name val="Century Gothic"/>
      <family val="2"/>
    </font>
    <font>
      <sz val="11"/>
      <name val="Calibri"/>
      <family val="2"/>
      <scheme val="minor"/>
    </font>
    <font>
      <b/>
      <sz val="7"/>
      <color rgb="FF000000"/>
      <name val="Arial"/>
      <family val="2"/>
    </font>
    <font>
      <sz val="10"/>
      <color rgb="FFFF0000"/>
      <name val="Century Gothic"/>
      <family val="2"/>
    </font>
    <font>
      <b/>
      <sz val="11"/>
      <color theme="0"/>
      <name val="Calibri"/>
      <family val="2"/>
      <scheme val="minor"/>
    </font>
    <font>
      <sz val="10"/>
      <color indexed="8"/>
      <name val="Exo 2"/>
      <charset val="1"/>
    </font>
    <font>
      <sz val="10"/>
      <color theme="0"/>
      <name val="Exo 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67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2" applyFont="1" applyAlignment="1">
      <alignment vertical="top" readingOrder="1"/>
    </xf>
    <xf numFmtId="43" fontId="0" fillId="0" borderId="0" xfId="1" applyFont="1"/>
    <xf numFmtId="0" fontId="5" fillId="0" borderId="0" xfId="2">
      <alignment vertical="top"/>
    </xf>
    <xf numFmtId="0" fontId="7" fillId="0" borderId="0" xfId="2" applyFont="1">
      <alignment vertical="top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43" fontId="9" fillId="0" borderId="0" xfId="0" applyNumberFormat="1" applyFont="1"/>
    <xf numFmtId="165" fontId="12" fillId="0" borderId="0" xfId="0" applyNumberFormat="1" applyFont="1" applyAlignment="1">
      <alignment horizontal="right" vertical="top" wrapText="1" readingOrder="1"/>
    </xf>
    <xf numFmtId="0" fontId="10" fillId="0" borderId="0" xfId="0" applyFont="1" applyAlignment="1">
      <alignment wrapText="1"/>
    </xf>
    <xf numFmtId="4" fontId="10" fillId="0" borderId="0" xfId="0" applyNumberFormat="1" applyFont="1"/>
    <xf numFmtId="43" fontId="13" fillId="0" borderId="0" xfId="0" applyNumberFormat="1" applyFont="1"/>
    <xf numFmtId="4" fontId="7" fillId="0" borderId="0" xfId="2" applyNumberFormat="1" applyFont="1">
      <alignment vertical="top"/>
    </xf>
    <xf numFmtId="164" fontId="2" fillId="0" borderId="0" xfId="0" applyNumberFormat="1" applyFont="1"/>
    <xf numFmtId="0" fontId="0" fillId="0" borderId="0" xfId="0" applyAlignment="1">
      <alignment vertical="top"/>
    </xf>
    <xf numFmtId="0" fontId="15" fillId="0" borderId="0" xfId="0" applyFont="1" applyAlignment="1">
      <alignment vertical="top" wrapText="1" readingOrder="1"/>
    </xf>
    <xf numFmtId="4" fontId="14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vertical="top"/>
    </xf>
    <xf numFmtId="0" fontId="16" fillId="0" borderId="0" xfId="0" applyFont="1" applyAlignment="1">
      <alignment vertical="top" wrapText="1" readingOrder="1"/>
    </xf>
    <xf numFmtId="164" fontId="4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2" applyFont="1" applyAlignment="1">
      <alignment horizontal="center" vertical="top"/>
    </xf>
  </cellXfs>
  <cellStyles count="7">
    <cellStyle name="Millares" xfId="1" builtinId="3"/>
    <cellStyle name="Moneda 2" xfId="3"/>
    <cellStyle name="Normal" xfId="0" builtinId="0"/>
    <cellStyle name="Normal 2" xfId="4"/>
    <cellStyle name="Normal 3" xfId="5"/>
    <cellStyle name="Normal 3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1</xdr:col>
      <xdr:colOff>809626</xdr:colOff>
      <xdr:row>3</xdr:row>
      <xdr:rowOff>266700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77D3223-F381-45A1-BA27-37C0119E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0"/>
          <a:ext cx="82867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showGridLines="0" tabSelected="1" topLeftCell="B19" zoomScaleNormal="100" workbookViewId="0">
      <selection activeCell="I76" sqref="I76:K84"/>
    </sheetView>
  </sheetViews>
  <sheetFormatPr baseColWidth="10" defaultRowHeight="15"/>
  <cols>
    <col min="1" max="1" width="2.7109375" style="7" customWidth="1"/>
    <col min="2" max="2" width="40.28515625" style="9" customWidth="1"/>
    <col min="3" max="3" width="16.42578125" style="7" bestFit="1" customWidth="1"/>
    <col min="4" max="4" width="19.7109375" style="7" customWidth="1"/>
    <col min="5" max="7" width="16.7109375" style="7" bestFit="1" customWidth="1"/>
    <col min="8" max="8" width="16.42578125" style="7" bestFit="1" customWidth="1"/>
    <col min="9" max="9" width="15.28515625" style="2" bestFit="1" customWidth="1"/>
    <col min="10" max="10" width="16.42578125" style="2" bestFit="1" customWidth="1"/>
  </cols>
  <sheetData>
    <row r="1" spans="1:14" ht="17.25" customHeight="1">
      <c r="A1" s="45" t="s">
        <v>0</v>
      </c>
      <c r="B1" s="46"/>
      <c r="C1" s="46"/>
      <c r="D1" s="46"/>
      <c r="E1" s="46"/>
      <c r="F1" s="46"/>
      <c r="G1" s="46"/>
      <c r="H1" s="47"/>
    </row>
    <row r="2" spans="1:14" ht="17.25" customHeight="1">
      <c r="A2" s="48" t="s">
        <v>1</v>
      </c>
      <c r="B2" s="49"/>
      <c r="C2" s="49"/>
      <c r="D2" s="49"/>
      <c r="E2" s="49"/>
      <c r="F2" s="49"/>
      <c r="G2" s="49"/>
      <c r="H2" s="50"/>
    </row>
    <row r="3" spans="1:14" ht="17.25" customHeight="1">
      <c r="A3" s="48" t="s">
        <v>15</v>
      </c>
      <c r="B3" s="49"/>
      <c r="C3" s="49"/>
      <c r="D3" s="49"/>
      <c r="E3" s="49"/>
      <c r="F3" s="49"/>
      <c r="G3" s="49"/>
      <c r="H3" s="50"/>
    </row>
    <row r="4" spans="1:14" ht="24.75" customHeight="1" thickBot="1">
      <c r="A4" s="51" t="s">
        <v>52</v>
      </c>
      <c r="B4" s="52"/>
      <c r="C4" s="52"/>
      <c r="D4" s="52"/>
      <c r="E4" s="52"/>
      <c r="F4" s="52"/>
      <c r="G4" s="52"/>
      <c r="H4" s="53"/>
    </row>
    <row r="5" spans="1:14" ht="15.75" thickBot="1">
      <c r="A5" s="51" t="s">
        <v>2</v>
      </c>
      <c r="B5" s="52"/>
      <c r="C5" s="52"/>
      <c r="D5" s="52"/>
      <c r="E5" s="52"/>
      <c r="F5" s="52"/>
      <c r="G5" s="52"/>
      <c r="H5" s="53"/>
    </row>
    <row r="6" spans="1:14" ht="15.75" thickBot="1">
      <c r="A6" s="45" t="s">
        <v>3</v>
      </c>
      <c r="B6" s="54"/>
      <c r="C6" s="56" t="s">
        <v>4</v>
      </c>
      <c r="D6" s="57"/>
      <c r="E6" s="57"/>
      <c r="F6" s="57"/>
      <c r="G6" s="58"/>
      <c r="H6" s="59" t="s">
        <v>5</v>
      </c>
    </row>
    <row r="7" spans="1:14" ht="26.25" thickBot="1">
      <c r="A7" s="51"/>
      <c r="B7" s="55"/>
      <c r="C7" s="1" t="s">
        <v>16</v>
      </c>
      <c r="D7" s="1" t="s">
        <v>13</v>
      </c>
      <c r="E7" s="1" t="s">
        <v>14</v>
      </c>
      <c r="F7" s="1" t="s">
        <v>6</v>
      </c>
      <c r="G7" s="1" t="s">
        <v>7</v>
      </c>
      <c r="H7" s="60"/>
    </row>
    <row r="8" spans="1:14">
      <c r="A8" s="61"/>
      <c r="B8" s="62"/>
      <c r="C8" s="10"/>
      <c r="D8" s="10"/>
      <c r="E8" s="10"/>
      <c r="F8" s="10"/>
      <c r="G8" s="10"/>
      <c r="H8" s="10"/>
    </row>
    <row r="9" spans="1:14" ht="13.5" customHeight="1">
      <c r="A9" s="43" t="s">
        <v>17</v>
      </c>
      <c r="B9" s="63"/>
      <c r="C9" s="35">
        <f>C10+C20+C29+C40</f>
        <v>4165214654</v>
      </c>
      <c r="D9" s="35">
        <f t="shared" ref="D9:H9" si="0">D10+D20+D29+D40</f>
        <v>1465231376</v>
      </c>
      <c r="E9" s="35">
        <f t="shared" si="0"/>
        <v>5630446030</v>
      </c>
      <c r="F9" s="35">
        <f t="shared" si="0"/>
        <v>3356369755.1399999</v>
      </c>
      <c r="G9" s="35">
        <f t="shared" si="0"/>
        <v>3169371447.5699997</v>
      </c>
      <c r="H9" s="35">
        <f t="shared" si="0"/>
        <v>2274076274.8600001</v>
      </c>
      <c r="I9" s="30"/>
      <c r="J9" s="27"/>
    </row>
    <row r="10" spans="1:14" ht="24" customHeight="1">
      <c r="A10" s="64" t="s">
        <v>18</v>
      </c>
      <c r="B10" s="65"/>
      <c r="C10" s="36">
        <f>SUM(C11:C18)</f>
        <v>1736735209</v>
      </c>
      <c r="D10" s="36">
        <f t="shared" ref="D10:H10" si="1">SUM(D11:D18)</f>
        <v>530268422</v>
      </c>
      <c r="E10" s="36">
        <f t="shared" si="1"/>
        <v>2267003631</v>
      </c>
      <c r="F10" s="36">
        <f t="shared" si="1"/>
        <v>1131713352.6300001</v>
      </c>
      <c r="G10" s="36">
        <f t="shared" si="1"/>
        <v>1071018221.55</v>
      </c>
      <c r="H10" s="36">
        <f t="shared" si="1"/>
        <v>1135290278.3699999</v>
      </c>
      <c r="I10" s="30"/>
      <c r="J10" s="27"/>
    </row>
    <row r="11" spans="1:14">
      <c r="A11" s="11"/>
      <c r="B11" s="12" t="s">
        <v>19</v>
      </c>
      <c r="C11" s="34">
        <v>55872389</v>
      </c>
      <c r="D11" s="34">
        <v>576649</v>
      </c>
      <c r="E11" s="37">
        <f>C11+D11</f>
        <v>56449038</v>
      </c>
      <c r="F11" s="34">
        <v>41566650.530000001</v>
      </c>
      <c r="G11" s="34">
        <v>38067491.439999998</v>
      </c>
      <c r="H11" s="34">
        <f>E11-F11</f>
        <v>14882387.469999999</v>
      </c>
      <c r="J11" s="42"/>
      <c r="K11" s="42"/>
      <c r="L11" s="42"/>
      <c r="M11" s="42"/>
      <c r="N11" s="42"/>
    </row>
    <row r="12" spans="1:14">
      <c r="A12" s="11"/>
      <c r="B12" s="12" t="s">
        <v>20</v>
      </c>
      <c r="C12" s="34">
        <v>7568342</v>
      </c>
      <c r="D12" s="34">
        <v>-262170</v>
      </c>
      <c r="E12" s="37">
        <f t="shared" ref="E12:E18" si="2">C12+D12</f>
        <v>7306172</v>
      </c>
      <c r="F12" s="34">
        <v>5306744.0199999996</v>
      </c>
      <c r="G12" s="34">
        <v>4867433.21</v>
      </c>
      <c r="H12" s="34">
        <f t="shared" ref="H12:H18" si="3">E12-F12</f>
        <v>1999427.9800000004</v>
      </c>
      <c r="J12" s="32"/>
      <c r="K12" s="28"/>
      <c r="L12" s="28"/>
      <c r="M12" s="28"/>
      <c r="N12" s="28"/>
    </row>
    <row r="13" spans="1:14" ht="27">
      <c r="A13" s="11"/>
      <c r="B13" s="12" t="s">
        <v>21</v>
      </c>
      <c r="C13" s="34">
        <v>74499397</v>
      </c>
      <c r="D13" s="34">
        <v>10080077</v>
      </c>
      <c r="E13" s="37">
        <f t="shared" si="2"/>
        <v>84579474</v>
      </c>
      <c r="F13" s="34">
        <v>59604710.609999999</v>
      </c>
      <c r="G13" s="34">
        <v>55228773.789999999</v>
      </c>
      <c r="H13" s="34">
        <f t="shared" si="3"/>
        <v>24974763.390000001</v>
      </c>
      <c r="J13" s="42"/>
      <c r="K13" s="42"/>
      <c r="L13" s="42"/>
      <c r="M13" s="42"/>
      <c r="N13" s="42"/>
    </row>
    <row r="14" spans="1:14">
      <c r="A14" s="11"/>
      <c r="B14" s="12" t="s">
        <v>22</v>
      </c>
      <c r="C14" s="34">
        <v>0</v>
      </c>
      <c r="D14" s="34">
        <v>0</v>
      </c>
      <c r="E14" s="37">
        <f t="shared" si="2"/>
        <v>0</v>
      </c>
      <c r="F14" s="34">
        <v>0</v>
      </c>
      <c r="G14" s="34">
        <v>0</v>
      </c>
      <c r="H14" s="34">
        <f t="shared" si="3"/>
        <v>0</v>
      </c>
      <c r="J14" s="33"/>
      <c r="K14" s="28"/>
      <c r="L14" s="28"/>
      <c r="M14" s="28"/>
      <c r="N14" s="28"/>
    </row>
    <row r="15" spans="1:14" ht="15" customHeight="1">
      <c r="A15" s="11"/>
      <c r="B15" s="12" t="s">
        <v>23</v>
      </c>
      <c r="C15" s="34">
        <v>415175882</v>
      </c>
      <c r="D15" s="34">
        <v>192458836</v>
      </c>
      <c r="E15" s="37">
        <f t="shared" si="2"/>
        <v>607634718</v>
      </c>
      <c r="F15" s="34">
        <v>106495647.14</v>
      </c>
      <c r="G15" s="34">
        <v>102758298.02</v>
      </c>
      <c r="H15" s="34">
        <f t="shared" si="3"/>
        <v>501139070.86000001</v>
      </c>
      <c r="K15" s="29"/>
      <c r="L15" s="29"/>
      <c r="M15" s="29"/>
      <c r="N15" s="29"/>
    </row>
    <row r="16" spans="1:14">
      <c r="A16" s="11"/>
      <c r="B16" s="12" t="s">
        <v>24</v>
      </c>
      <c r="C16" s="34">
        <v>0</v>
      </c>
      <c r="D16" s="34">
        <v>0</v>
      </c>
      <c r="E16" s="37">
        <f t="shared" si="2"/>
        <v>0</v>
      </c>
      <c r="F16" s="34">
        <v>0</v>
      </c>
      <c r="G16" s="34">
        <v>0</v>
      </c>
      <c r="H16" s="34">
        <f t="shared" si="3"/>
        <v>0</v>
      </c>
      <c r="J16" s="33"/>
      <c r="K16" s="29"/>
      <c r="L16" s="29"/>
      <c r="M16" s="29"/>
      <c r="N16" s="29"/>
    </row>
    <row r="17" spans="1:14" ht="27">
      <c r="A17" s="11"/>
      <c r="B17" s="12" t="s">
        <v>25</v>
      </c>
      <c r="C17" s="34">
        <v>49653972</v>
      </c>
      <c r="D17" s="34">
        <v>26164154</v>
      </c>
      <c r="E17" s="37">
        <f t="shared" si="2"/>
        <v>75818126</v>
      </c>
      <c r="F17" s="34">
        <v>51398200.369999997</v>
      </c>
      <c r="G17" s="34">
        <v>48742901.969999999</v>
      </c>
      <c r="H17" s="34">
        <f t="shared" si="3"/>
        <v>24419925.630000003</v>
      </c>
      <c r="J17" s="32"/>
      <c r="K17" s="28"/>
      <c r="L17" s="28"/>
      <c r="M17" s="28"/>
      <c r="N17" s="28"/>
    </row>
    <row r="18" spans="1:14">
      <c r="A18" s="11"/>
      <c r="B18" s="12" t="s">
        <v>26</v>
      </c>
      <c r="C18" s="34">
        <v>1133965227</v>
      </c>
      <c r="D18" s="34">
        <v>301250876</v>
      </c>
      <c r="E18" s="37">
        <f t="shared" si="2"/>
        <v>1435216103</v>
      </c>
      <c r="F18" s="34">
        <v>867341399.96000004</v>
      </c>
      <c r="G18" s="34">
        <v>821353323.12</v>
      </c>
      <c r="H18" s="34">
        <f t="shared" si="3"/>
        <v>567874703.03999996</v>
      </c>
      <c r="J18" s="41"/>
      <c r="K18" s="41"/>
      <c r="L18" s="41"/>
      <c r="M18" s="41"/>
      <c r="N18" s="41"/>
    </row>
    <row r="19" spans="1:14">
      <c r="A19" s="14"/>
      <c r="B19" s="15"/>
      <c r="C19" s="34"/>
      <c r="D19" s="34"/>
      <c r="E19" s="34"/>
      <c r="F19" s="34"/>
      <c r="G19" s="34"/>
      <c r="H19" s="34"/>
      <c r="J19" s="41"/>
      <c r="K19" s="41"/>
      <c r="L19" s="41"/>
      <c r="M19" s="41"/>
      <c r="N19" s="41"/>
    </row>
    <row r="20" spans="1:14" ht="31.5" customHeight="1">
      <c r="A20" s="43" t="s">
        <v>27</v>
      </c>
      <c r="B20" s="44"/>
      <c r="C20" s="36">
        <f>SUM(C21:C27)</f>
        <v>2163954238</v>
      </c>
      <c r="D20" s="36">
        <f>SUM(D21:D27)</f>
        <v>748967449</v>
      </c>
      <c r="E20" s="36">
        <f t="shared" ref="E20:H20" si="4">SUM(E21:E27)</f>
        <v>2912921687</v>
      </c>
      <c r="F20" s="36">
        <f t="shared" si="4"/>
        <v>1904977203.0999999</v>
      </c>
      <c r="G20" s="36">
        <f t="shared" si="4"/>
        <v>1814514878.3499999</v>
      </c>
      <c r="H20" s="36">
        <f t="shared" si="4"/>
        <v>1007944483.9</v>
      </c>
      <c r="I20" s="39"/>
      <c r="J20" s="40"/>
      <c r="K20" s="28"/>
      <c r="L20" s="28"/>
      <c r="M20" s="28"/>
      <c r="N20" s="28"/>
    </row>
    <row r="21" spans="1:14">
      <c r="A21" s="11"/>
      <c r="B21" s="12" t="s">
        <v>28</v>
      </c>
      <c r="C21" s="34">
        <v>195911338</v>
      </c>
      <c r="D21" s="34">
        <v>176039368</v>
      </c>
      <c r="E21" s="34">
        <f>C21+D21</f>
        <v>371950706</v>
      </c>
      <c r="F21" s="34">
        <v>282327416.99000001</v>
      </c>
      <c r="G21" s="34">
        <v>268648624.13999999</v>
      </c>
      <c r="H21" s="34">
        <f>E21-F21</f>
        <v>89623289.00999999</v>
      </c>
      <c r="J21" s="41"/>
      <c r="K21" s="41"/>
      <c r="L21" s="41"/>
      <c r="M21" s="41"/>
      <c r="N21" s="41"/>
    </row>
    <row r="22" spans="1:14">
      <c r="A22" s="11"/>
      <c r="B22" s="12" t="s">
        <v>29</v>
      </c>
      <c r="C22" s="34">
        <v>1404593555</v>
      </c>
      <c r="D22" s="34">
        <v>195693234</v>
      </c>
      <c r="E22" s="34">
        <f t="shared" ref="E22:E27" si="5">C22+D22</f>
        <v>1600286789</v>
      </c>
      <c r="F22" s="34">
        <v>994127446.30999994</v>
      </c>
      <c r="G22" s="34">
        <v>958139689.03999996</v>
      </c>
      <c r="H22" s="34">
        <f t="shared" ref="H22:H27" si="6">E22-F22</f>
        <v>606159342.69000006</v>
      </c>
      <c r="J22" s="41"/>
      <c r="K22" s="41"/>
      <c r="L22" s="41"/>
      <c r="M22" s="41"/>
      <c r="N22" s="41"/>
    </row>
    <row r="23" spans="1:14">
      <c r="A23" s="11"/>
      <c r="B23" s="12" t="s">
        <v>30</v>
      </c>
      <c r="C23" s="34">
        <v>76006841</v>
      </c>
      <c r="D23" s="34">
        <v>68410198</v>
      </c>
      <c r="E23" s="34">
        <f t="shared" si="5"/>
        <v>144417039</v>
      </c>
      <c r="F23" s="34">
        <v>87693351.75</v>
      </c>
      <c r="G23" s="34">
        <v>85229255.230000004</v>
      </c>
      <c r="H23" s="34">
        <f t="shared" si="6"/>
        <v>56723687.25</v>
      </c>
      <c r="J23" s="41"/>
      <c r="K23" s="41"/>
      <c r="L23" s="41"/>
      <c r="M23" s="41"/>
      <c r="N23" s="41"/>
    </row>
    <row r="24" spans="1:14" ht="27">
      <c r="A24" s="11"/>
      <c r="B24" s="12" t="s">
        <v>31</v>
      </c>
      <c r="C24" s="34">
        <v>177098799</v>
      </c>
      <c r="D24" s="34">
        <v>150579774</v>
      </c>
      <c r="E24" s="34">
        <f t="shared" si="5"/>
        <v>327678573</v>
      </c>
      <c r="F24" s="34">
        <v>210449293.5</v>
      </c>
      <c r="G24" s="34">
        <v>190892731.49000001</v>
      </c>
      <c r="H24" s="34">
        <f t="shared" si="6"/>
        <v>117229279.5</v>
      </c>
      <c r="J24" s="32"/>
      <c r="K24" s="28"/>
      <c r="L24" s="28"/>
      <c r="M24" s="28"/>
      <c r="N24" s="28"/>
    </row>
    <row r="25" spans="1:14">
      <c r="A25" s="11"/>
      <c r="B25" s="12" t="s">
        <v>32</v>
      </c>
      <c r="C25" s="34">
        <v>18524190</v>
      </c>
      <c r="D25" s="34">
        <v>12469792</v>
      </c>
      <c r="E25" s="34">
        <f t="shared" si="5"/>
        <v>30993982</v>
      </c>
      <c r="F25" s="34">
        <v>18229412.199999999</v>
      </c>
      <c r="G25" s="34">
        <v>17637305.050000001</v>
      </c>
      <c r="H25" s="34">
        <f t="shared" si="6"/>
        <v>12764569.800000001</v>
      </c>
      <c r="J25" s="41"/>
      <c r="K25" s="41"/>
      <c r="L25" s="41"/>
      <c r="M25" s="41"/>
      <c r="N25" s="41"/>
    </row>
    <row r="26" spans="1:14">
      <c r="A26" s="11"/>
      <c r="B26" s="12" t="s">
        <v>33</v>
      </c>
      <c r="C26" s="34">
        <v>70018983</v>
      </c>
      <c r="D26" s="34">
        <v>12938252</v>
      </c>
      <c r="E26" s="34">
        <f t="shared" si="5"/>
        <v>82957235</v>
      </c>
      <c r="F26" s="34">
        <v>58627849.859999999</v>
      </c>
      <c r="G26" s="34">
        <v>54332220.460000001</v>
      </c>
      <c r="H26" s="34">
        <f t="shared" si="6"/>
        <v>24329385.140000001</v>
      </c>
      <c r="J26" s="41"/>
      <c r="K26" s="41"/>
      <c r="L26" s="41"/>
      <c r="M26" s="41"/>
      <c r="N26" s="41"/>
    </row>
    <row r="27" spans="1:14">
      <c r="A27" s="11"/>
      <c r="B27" s="12" t="s">
        <v>34</v>
      </c>
      <c r="C27" s="34">
        <v>221800532</v>
      </c>
      <c r="D27" s="34">
        <v>132836831</v>
      </c>
      <c r="E27" s="34">
        <f t="shared" si="5"/>
        <v>354637363</v>
      </c>
      <c r="F27" s="34">
        <v>253522432.49000001</v>
      </c>
      <c r="G27" s="34">
        <v>239635052.94</v>
      </c>
      <c r="H27" s="34">
        <f t="shared" si="6"/>
        <v>101114930.50999999</v>
      </c>
    </row>
    <row r="28" spans="1:14">
      <c r="A28" s="14"/>
      <c r="B28" s="15"/>
      <c r="C28" s="34"/>
      <c r="D28" s="34"/>
      <c r="E28" s="34"/>
      <c r="F28" s="34"/>
      <c r="G28" s="34"/>
      <c r="H28" s="34"/>
    </row>
    <row r="29" spans="1:14" ht="33" customHeight="1">
      <c r="A29" s="43" t="s">
        <v>35</v>
      </c>
      <c r="B29" s="44"/>
      <c r="C29" s="36">
        <f>SUM(C30:C38)</f>
        <v>205854988</v>
      </c>
      <c r="D29" s="36">
        <f t="shared" ref="D29:H29" si="7">SUM(D30:D38)</f>
        <v>122919241</v>
      </c>
      <c r="E29" s="36">
        <f t="shared" si="7"/>
        <v>328774229</v>
      </c>
      <c r="F29" s="36">
        <f t="shared" si="7"/>
        <v>221588674.68000001</v>
      </c>
      <c r="G29" s="36">
        <f t="shared" si="7"/>
        <v>185747822.94</v>
      </c>
      <c r="H29" s="36">
        <f t="shared" si="7"/>
        <v>107185554.31999999</v>
      </c>
      <c r="I29" s="39"/>
      <c r="J29" s="40"/>
    </row>
    <row r="30" spans="1:14" ht="27">
      <c r="A30" s="11"/>
      <c r="B30" s="12" t="s">
        <v>36</v>
      </c>
      <c r="C30" s="34">
        <v>22824779</v>
      </c>
      <c r="D30" s="34">
        <v>9802422</v>
      </c>
      <c r="E30" s="34">
        <f>C30+D30</f>
        <v>32627201</v>
      </c>
      <c r="F30" s="34">
        <v>23669948.440000001</v>
      </c>
      <c r="G30" s="34">
        <v>21738179.609999999</v>
      </c>
      <c r="H30" s="34">
        <f>E30-F30</f>
        <v>8957252.5599999987</v>
      </c>
    </row>
    <row r="31" spans="1:14" ht="27">
      <c r="A31" s="11"/>
      <c r="B31" s="12" t="s">
        <v>37</v>
      </c>
      <c r="C31" s="34">
        <v>4485151</v>
      </c>
      <c r="D31" s="34">
        <v>-499759</v>
      </c>
      <c r="E31" s="34">
        <f t="shared" ref="E31:E38" si="8">C31+D31</f>
        <v>3985392</v>
      </c>
      <c r="F31" s="34">
        <v>2903091.37</v>
      </c>
      <c r="G31" s="34">
        <v>2593360.4900000002</v>
      </c>
      <c r="H31" s="34">
        <f t="shared" ref="H31:H38" si="9">E31-F31</f>
        <v>1082300.6299999999</v>
      </c>
    </row>
    <row r="32" spans="1:14">
      <c r="A32" s="11"/>
      <c r="B32" s="12" t="s">
        <v>38</v>
      </c>
      <c r="C32" s="34">
        <v>0</v>
      </c>
      <c r="D32" s="34">
        <v>0</v>
      </c>
      <c r="E32" s="34">
        <f t="shared" si="8"/>
        <v>0</v>
      </c>
      <c r="F32" s="34">
        <v>0</v>
      </c>
      <c r="G32" s="34">
        <v>0</v>
      </c>
      <c r="H32" s="34">
        <f t="shared" si="9"/>
        <v>0</v>
      </c>
    </row>
    <row r="33" spans="1:10">
      <c r="A33" s="11"/>
      <c r="B33" s="12" t="s">
        <v>39</v>
      </c>
      <c r="C33" s="34">
        <v>0</v>
      </c>
      <c r="D33" s="34">
        <v>0</v>
      </c>
      <c r="E33" s="34">
        <f t="shared" si="8"/>
        <v>0</v>
      </c>
      <c r="F33" s="34">
        <v>0</v>
      </c>
      <c r="G33" s="34">
        <v>0</v>
      </c>
      <c r="H33" s="34">
        <f t="shared" si="9"/>
        <v>0</v>
      </c>
    </row>
    <row r="34" spans="1:10">
      <c r="A34" s="11"/>
      <c r="B34" s="12" t="s">
        <v>40</v>
      </c>
      <c r="C34" s="34">
        <v>14177930</v>
      </c>
      <c r="D34" s="34">
        <v>26023120</v>
      </c>
      <c r="E34" s="34">
        <f t="shared" si="8"/>
        <v>40201050</v>
      </c>
      <c r="F34" s="34">
        <v>13332382.880000001</v>
      </c>
      <c r="G34" s="34">
        <v>13332382.880000001</v>
      </c>
      <c r="H34" s="34">
        <f t="shared" si="9"/>
        <v>26868667.119999997</v>
      </c>
    </row>
    <row r="35" spans="1:10">
      <c r="A35" s="11"/>
      <c r="B35" s="12" t="s">
        <v>41</v>
      </c>
      <c r="C35" s="34">
        <v>0</v>
      </c>
      <c r="D35" s="34">
        <v>0</v>
      </c>
      <c r="E35" s="34">
        <f t="shared" si="8"/>
        <v>0</v>
      </c>
      <c r="F35" s="34">
        <v>0</v>
      </c>
      <c r="G35" s="34">
        <v>0</v>
      </c>
      <c r="H35" s="34">
        <f t="shared" si="9"/>
        <v>0</v>
      </c>
    </row>
    <row r="36" spans="1:10">
      <c r="A36" s="11"/>
      <c r="B36" s="12" t="s">
        <v>42</v>
      </c>
      <c r="C36" s="34">
        <v>31194510</v>
      </c>
      <c r="D36" s="34">
        <v>56315620</v>
      </c>
      <c r="E36" s="34">
        <f t="shared" si="8"/>
        <v>87510130</v>
      </c>
      <c r="F36" s="34">
        <v>73172984.329999998</v>
      </c>
      <c r="G36" s="34">
        <v>67123220.810000002</v>
      </c>
      <c r="H36" s="34">
        <f t="shared" si="9"/>
        <v>14337145.670000002</v>
      </c>
    </row>
    <row r="37" spans="1:10">
      <c r="A37" s="11"/>
      <c r="B37" s="12" t="s">
        <v>43</v>
      </c>
      <c r="C37" s="34">
        <v>133172618</v>
      </c>
      <c r="D37" s="34">
        <v>31277838</v>
      </c>
      <c r="E37" s="34">
        <f t="shared" si="8"/>
        <v>164450456</v>
      </c>
      <c r="F37" s="34">
        <v>108510267.66</v>
      </c>
      <c r="G37" s="34">
        <v>80960679.150000006</v>
      </c>
      <c r="H37" s="34">
        <f t="shared" si="9"/>
        <v>55940188.340000004</v>
      </c>
    </row>
    <row r="38" spans="1:10" ht="27">
      <c r="A38" s="11"/>
      <c r="B38" s="12" t="s">
        <v>44</v>
      </c>
      <c r="C38" s="34">
        <v>0</v>
      </c>
      <c r="D38" s="34">
        <v>0</v>
      </c>
      <c r="E38" s="34">
        <f t="shared" si="8"/>
        <v>0</v>
      </c>
      <c r="F38" s="34">
        <v>0</v>
      </c>
      <c r="G38" s="34">
        <v>0</v>
      </c>
      <c r="H38" s="34">
        <f t="shared" si="9"/>
        <v>0</v>
      </c>
    </row>
    <row r="39" spans="1:10">
      <c r="A39" s="14"/>
      <c r="B39" s="15"/>
      <c r="C39" s="34"/>
      <c r="D39" s="36"/>
      <c r="E39" s="34"/>
      <c r="F39" s="34"/>
      <c r="G39" s="34"/>
      <c r="H39" s="34"/>
    </row>
    <row r="40" spans="1:10" ht="30" customHeight="1">
      <c r="A40" s="43" t="s">
        <v>45</v>
      </c>
      <c r="B40" s="44"/>
      <c r="C40" s="36">
        <f>SUM(C41:C44)</f>
        <v>58670219</v>
      </c>
      <c r="D40" s="36">
        <f t="shared" ref="D40:H40" si="10">SUM(D41:D44)</f>
        <v>63076264</v>
      </c>
      <c r="E40" s="36">
        <f t="shared" si="10"/>
        <v>121746483</v>
      </c>
      <c r="F40" s="36">
        <f t="shared" si="10"/>
        <v>98090524.729999989</v>
      </c>
      <c r="G40" s="36">
        <f t="shared" si="10"/>
        <v>98090524.729999989</v>
      </c>
      <c r="H40" s="36">
        <f t="shared" si="10"/>
        <v>23655958.270000003</v>
      </c>
      <c r="I40" s="39"/>
      <c r="J40" s="38"/>
    </row>
    <row r="41" spans="1:10" ht="27">
      <c r="A41" s="11"/>
      <c r="B41" s="12" t="s">
        <v>46</v>
      </c>
      <c r="C41" s="34">
        <v>58670219</v>
      </c>
      <c r="D41" s="34">
        <v>3994387</v>
      </c>
      <c r="E41" s="34">
        <f>C41+D41</f>
        <v>62664606</v>
      </c>
      <c r="F41" s="34">
        <v>41748590.579999998</v>
      </c>
      <c r="G41" s="34">
        <v>41748590.579999998</v>
      </c>
      <c r="H41" s="34">
        <f>E41-F41</f>
        <v>20916015.420000002</v>
      </c>
    </row>
    <row r="42" spans="1:10" ht="40.5">
      <c r="A42" s="11"/>
      <c r="B42" s="12" t="s">
        <v>47</v>
      </c>
      <c r="C42" s="34">
        <v>0</v>
      </c>
      <c r="D42" s="34">
        <v>0</v>
      </c>
      <c r="E42" s="34">
        <f t="shared" ref="E42:E44" si="11">C42+D42</f>
        <v>0</v>
      </c>
      <c r="F42" s="34">
        <v>0</v>
      </c>
      <c r="G42" s="34">
        <v>0</v>
      </c>
      <c r="H42" s="34">
        <f t="shared" ref="H42:H44" si="12">E42-F42</f>
        <v>0</v>
      </c>
    </row>
    <row r="43" spans="1:10">
      <c r="A43" s="11"/>
      <c r="B43" s="12" t="s">
        <v>48</v>
      </c>
      <c r="C43" s="34">
        <v>0</v>
      </c>
      <c r="D43" s="34">
        <v>0</v>
      </c>
      <c r="E43" s="34">
        <f t="shared" si="11"/>
        <v>0</v>
      </c>
      <c r="F43" s="34">
        <v>0</v>
      </c>
      <c r="G43" s="34">
        <v>0</v>
      </c>
      <c r="H43" s="34">
        <f t="shared" si="12"/>
        <v>0</v>
      </c>
    </row>
    <row r="44" spans="1:10" ht="27">
      <c r="A44" s="11"/>
      <c r="B44" s="12" t="s">
        <v>49</v>
      </c>
      <c r="C44" s="34">
        <v>0</v>
      </c>
      <c r="D44" s="34">
        <v>59081877</v>
      </c>
      <c r="E44" s="34">
        <f t="shared" si="11"/>
        <v>59081877</v>
      </c>
      <c r="F44" s="34">
        <v>56341934.149999999</v>
      </c>
      <c r="G44" s="34">
        <v>56341934.149999999</v>
      </c>
      <c r="H44" s="34">
        <f t="shared" si="12"/>
        <v>2739942.8500000015</v>
      </c>
    </row>
    <row r="45" spans="1:10">
      <c r="A45" s="14"/>
      <c r="B45" s="15"/>
      <c r="C45" s="13"/>
      <c r="D45" s="13"/>
      <c r="E45" s="13"/>
      <c r="F45" s="13"/>
      <c r="G45" s="13"/>
      <c r="H45" s="13"/>
    </row>
    <row r="46" spans="1:10">
      <c r="A46" s="64" t="s">
        <v>50</v>
      </c>
      <c r="B46" s="65"/>
      <c r="C46" s="36">
        <f>C47+C57+C66+C77</f>
        <v>1219140447</v>
      </c>
      <c r="D46" s="36">
        <f t="shared" ref="D46:H46" si="13">D47+D57+D66+D77</f>
        <v>208674393</v>
      </c>
      <c r="E46" s="36">
        <f t="shared" si="13"/>
        <v>1427814840</v>
      </c>
      <c r="F46" s="36">
        <f t="shared" si="13"/>
        <v>783178387.43999994</v>
      </c>
      <c r="G46" s="36">
        <f t="shared" si="13"/>
        <v>750158177.81999993</v>
      </c>
      <c r="H46" s="36">
        <f t="shared" si="13"/>
        <v>644636452.56000006</v>
      </c>
      <c r="I46" s="30"/>
      <c r="J46" s="31"/>
    </row>
    <row r="47" spans="1:10">
      <c r="A47" s="64" t="s">
        <v>18</v>
      </c>
      <c r="B47" s="65"/>
      <c r="C47" s="36">
        <f>SUM(C48:C56)</f>
        <v>172047196</v>
      </c>
      <c r="D47" s="36">
        <f t="shared" ref="D47:H47" si="14">SUM(D48:D56)</f>
        <v>-8053015</v>
      </c>
      <c r="E47" s="36">
        <f t="shared" si="14"/>
        <v>163994181</v>
      </c>
      <c r="F47" s="36">
        <f t="shared" si="14"/>
        <v>86348448.219999999</v>
      </c>
      <c r="G47" s="36">
        <f t="shared" si="14"/>
        <v>79994930.349999994</v>
      </c>
      <c r="H47" s="36">
        <f t="shared" si="14"/>
        <v>77645732.780000001</v>
      </c>
      <c r="I47" s="30"/>
      <c r="J47" s="31"/>
    </row>
    <row r="48" spans="1:10">
      <c r="A48" s="11"/>
      <c r="B48" s="12" t="s">
        <v>19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10">
      <c r="A49" s="11"/>
      <c r="B49" s="12" t="s">
        <v>20</v>
      </c>
      <c r="C49" s="34">
        <v>0</v>
      </c>
      <c r="D49" s="34">
        <v>0</v>
      </c>
      <c r="E49" s="34">
        <f t="shared" ref="E49:E55" si="15">C49+D49</f>
        <v>0</v>
      </c>
      <c r="F49" s="34">
        <v>0</v>
      </c>
      <c r="G49" s="34">
        <v>0</v>
      </c>
      <c r="H49" s="34">
        <f t="shared" ref="H49:H55" si="16">E49-F49</f>
        <v>0</v>
      </c>
    </row>
    <row r="50" spans="1:10" ht="27">
      <c r="A50" s="11"/>
      <c r="B50" s="12" t="s">
        <v>21</v>
      </c>
      <c r="C50" s="34">
        <v>0</v>
      </c>
      <c r="D50" s="34">
        <v>79833</v>
      </c>
      <c r="E50" s="34">
        <f t="shared" si="15"/>
        <v>79833</v>
      </c>
      <c r="F50" s="34">
        <v>0</v>
      </c>
      <c r="G50" s="34">
        <v>0</v>
      </c>
      <c r="H50" s="34">
        <f t="shared" si="16"/>
        <v>79833</v>
      </c>
    </row>
    <row r="51" spans="1:10">
      <c r="A51" s="11"/>
      <c r="B51" s="12" t="s">
        <v>22</v>
      </c>
      <c r="C51" s="34">
        <v>0</v>
      </c>
      <c r="D51" s="34">
        <v>0</v>
      </c>
      <c r="E51" s="34">
        <f t="shared" si="15"/>
        <v>0</v>
      </c>
      <c r="F51" s="34">
        <v>0</v>
      </c>
      <c r="G51" s="34">
        <v>0</v>
      </c>
      <c r="H51" s="34">
        <f t="shared" si="16"/>
        <v>0</v>
      </c>
    </row>
    <row r="52" spans="1:10">
      <c r="A52" s="11"/>
      <c r="B52" s="12" t="s">
        <v>23</v>
      </c>
      <c r="C52" s="34">
        <v>0</v>
      </c>
      <c r="D52" s="34">
        <v>24014526</v>
      </c>
      <c r="E52" s="34">
        <f t="shared" si="15"/>
        <v>24014526</v>
      </c>
      <c r="F52" s="34">
        <v>0</v>
      </c>
      <c r="G52" s="34">
        <v>0</v>
      </c>
      <c r="H52" s="34">
        <f t="shared" si="16"/>
        <v>24014526</v>
      </c>
    </row>
    <row r="53" spans="1:10">
      <c r="A53" s="11"/>
      <c r="B53" s="12" t="s">
        <v>24</v>
      </c>
      <c r="C53" s="34">
        <v>0</v>
      </c>
      <c r="D53" s="34">
        <v>0</v>
      </c>
      <c r="E53" s="34">
        <f t="shared" si="15"/>
        <v>0</v>
      </c>
      <c r="F53" s="34">
        <v>0</v>
      </c>
      <c r="G53" s="34">
        <v>0</v>
      </c>
      <c r="H53" s="34">
        <f t="shared" si="16"/>
        <v>0</v>
      </c>
    </row>
    <row r="54" spans="1:10" ht="27">
      <c r="A54" s="11"/>
      <c r="B54" s="12" t="s">
        <v>25</v>
      </c>
      <c r="C54" s="34">
        <v>172047196</v>
      </c>
      <c r="D54" s="34">
        <v>-32147374</v>
      </c>
      <c r="E54" s="34">
        <f t="shared" si="15"/>
        <v>139899822</v>
      </c>
      <c r="F54" s="34">
        <v>86348448.219999999</v>
      </c>
      <c r="G54" s="34">
        <v>79994930.349999994</v>
      </c>
      <c r="H54" s="34">
        <f t="shared" si="16"/>
        <v>53551373.780000001</v>
      </c>
    </row>
    <row r="55" spans="1:10">
      <c r="A55" s="11"/>
      <c r="B55" s="12" t="s">
        <v>26</v>
      </c>
      <c r="C55" s="34">
        <v>0</v>
      </c>
      <c r="D55" s="34">
        <v>0</v>
      </c>
      <c r="E55" s="34">
        <f t="shared" si="15"/>
        <v>0</v>
      </c>
      <c r="F55" s="34">
        <v>0</v>
      </c>
      <c r="G55" s="34">
        <v>0</v>
      </c>
      <c r="H55" s="34">
        <f t="shared" si="16"/>
        <v>0</v>
      </c>
    </row>
    <row r="56" spans="1:10">
      <c r="A56" s="14"/>
      <c r="B56" s="15"/>
      <c r="C56" s="34"/>
      <c r="D56" s="34"/>
      <c r="E56" s="34"/>
      <c r="F56" s="34"/>
      <c r="G56" s="34"/>
      <c r="H56" s="34"/>
    </row>
    <row r="57" spans="1:10" ht="34.5" customHeight="1">
      <c r="A57" s="43" t="s">
        <v>27</v>
      </c>
      <c r="B57" s="44"/>
      <c r="C57" s="36">
        <f>SUM(C58:C64)</f>
        <v>1024434731</v>
      </c>
      <c r="D57" s="36">
        <f t="shared" ref="D57:H57" si="17">SUM(D58:D64)</f>
        <v>195625279</v>
      </c>
      <c r="E57" s="36">
        <f t="shared" si="17"/>
        <v>1220060010</v>
      </c>
      <c r="F57" s="36">
        <f t="shared" si="17"/>
        <v>660622140.31999993</v>
      </c>
      <c r="G57" s="36">
        <f t="shared" si="17"/>
        <v>633955448.56999993</v>
      </c>
      <c r="H57" s="36">
        <f t="shared" si="17"/>
        <v>559437869.68000007</v>
      </c>
      <c r="I57" s="39"/>
      <c r="J57" s="38"/>
    </row>
    <row r="58" spans="1:10">
      <c r="A58" s="11"/>
      <c r="B58" s="12" t="s">
        <v>28</v>
      </c>
      <c r="C58" s="34">
        <v>231338781</v>
      </c>
      <c r="D58" s="34">
        <v>31644591</v>
      </c>
      <c r="E58" s="34">
        <f>C58+D58</f>
        <v>262983372</v>
      </c>
      <c r="F58" s="34">
        <v>173181495.02000001</v>
      </c>
      <c r="G58" s="34">
        <v>167338835.68000001</v>
      </c>
      <c r="H58" s="34">
        <f>E58-F58</f>
        <v>89801876.979999989</v>
      </c>
    </row>
    <row r="59" spans="1:10">
      <c r="A59" s="11"/>
      <c r="B59" s="12" t="s">
        <v>29</v>
      </c>
      <c r="C59" s="34">
        <v>780701105</v>
      </c>
      <c r="D59" s="34">
        <v>147500769</v>
      </c>
      <c r="E59" s="34">
        <f t="shared" ref="E59:E64" si="18">C59+D59</f>
        <v>928201874</v>
      </c>
      <c r="F59" s="34">
        <v>467672819.55000001</v>
      </c>
      <c r="G59" s="34">
        <v>448128087.49000001</v>
      </c>
      <c r="H59" s="34">
        <f t="shared" ref="H59:H64" si="19">E59-F59</f>
        <v>460529054.44999999</v>
      </c>
    </row>
    <row r="60" spans="1:10">
      <c r="A60" s="11"/>
      <c r="B60" s="12" t="s">
        <v>30</v>
      </c>
      <c r="C60" s="34">
        <v>0</v>
      </c>
      <c r="D60" s="34">
        <v>12562697</v>
      </c>
      <c r="E60" s="34">
        <f t="shared" si="18"/>
        <v>12562697</v>
      </c>
      <c r="F60" s="34">
        <v>8494020.2899999991</v>
      </c>
      <c r="G60" s="34">
        <v>8494020.2899999991</v>
      </c>
      <c r="H60" s="34">
        <f t="shared" si="19"/>
        <v>4068676.7100000009</v>
      </c>
    </row>
    <row r="61" spans="1:10" ht="27">
      <c r="A61" s="11"/>
      <c r="B61" s="12" t="s">
        <v>31</v>
      </c>
      <c r="C61" s="34">
        <v>11997560</v>
      </c>
      <c r="D61" s="34">
        <v>3717222</v>
      </c>
      <c r="E61" s="34">
        <f t="shared" si="18"/>
        <v>15714782</v>
      </c>
      <c r="F61" s="34">
        <v>10956119.43</v>
      </c>
      <c r="G61" s="34">
        <v>9703508.0500000007</v>
      </c>
      <c r="H61" s="34">
        <f t="shared" si="19"/>
        <v>4758662.57</v>
      </c>
    </row>
    <row r="62" spans="1:10">
      <c r="A62" s="11"/>
      <c r="B62" s="12" t="s">
        <v>32</v>
      </c>
      <c r="C62" s="34">
        <v>0</v>
      </c>
      <c r="D62" s="34">
        <v>0</v>
      </c>
      <c r="E62" s="34">
        <f t="shared" si="18"/>
        <v>0</v>
      </c>
      <c r="F62" s="34">
        <v>0</v>
      </c>
      <c r="G62" s="34">
        <v>0</v>
      </c>
      <c r="H62" s="34">
        <f t="shared" si="19"/>
        <v>0</v>
      </c>
    </row>
    <row r="63" spans="1:10">
      <c r="A63" s="11"/>
      <c r="B63" s="12" t="s">
        <v>33</v>
      </c>
      <c r="C63" s="34">
        <v>397285</v>
      </c>
      <c r="D63" s="34">
        <v>0</v>
      </c>
      <c r="E63" s="34">
        <f t="shared" si="18"/>
        <v>397285</v>
      </c>
      <c r="F63" s="34">
        <v>211813.27</v>
      </c>
      <c r="G63" s="34">
        <v>185124.3</v>
      </c>
      <c r="H63" s="34">
        <f t="shared" si="19"/>
        <v>185471.73</v>
      </c>
    </row>
    <row r="64" spans="1:10">
      <c r="A64" s="11"/>
      <c r="B64" s="12" t="s">
        <v>34</v>
      </c>
      <c r="C64" s="34">
        <v>0</v>
      </c>
      <c r="D64" s="34">
        <v>200000</v>
      </c>
      <c r="E64" s="34">
        <f t="shared" si="18"/>
        <v>200000</v>
      </c>
      <c r="F64" s="34">
        <v>105872.76</v>
      </c>
      <c r="G64" s="34">
        <v>105872.76</v>
      </c>
      <c r="H64" s="34">
        <f t="shared" si="19"/>
        <v>94127.24</v>
      </c>
    </row>
    <row r="65" spans="1:10">
      <c r="A65" s="14"/>
      <c r="B65" s="15"/>
      <c r="C65" s="34"/>
      <c r="D65" s="34"/>
      <c r="E65" s="34"/>
      <c r="F65" s="34"/>
      <c r="G65" s="34"/>
      <c r="H65" s="34"/>
    </row>
    <row r="66" spans="1:10" ht="29.25" customHeight="1">
      <c r="A66" s="43" t="s">
        <v>35</v>
      </c>
      <c r="B66" s="44"/>
      <c r="C66" s="36">
        <f>SUM(C67:C75)</f>
        <v>22658520</v>
      </c>
      <c r="D66" s="36">
        <f t="shared" ref="D66:H66" si="20">SUM(D67:D75)</f>
        <v>-15105672</v>
      </c>
      <c r="E66" s="36">
        <f t="shared" si="20"/>
        <v>7552848</v>
      </c>
      <c r="F66" s="36">
        <f t="shared" si="20"/>
        <v>0</v>
      </c>
      <c r="G66" s="36">
        <f t="shared" si="20"/>
        <v>0</v>
      </c>
      <c r="H66" s="36">
        <f t="shared" si="20"/>
        <v>7552848</v>
      </c>
      <c r="I66" s="39"/>
      <c r="J66" s="38"/>
    </row>
    <row r="67" spans="1:10" ht="27">
      <c r="A67" s="11"/>
      <c r="B67" s="12" t="s">
        <v>36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10" ht="27">
      <c r="A68" s="11"/>
      <c r="B68" s="12" t="s">
        <v>37</v>
      </c>
      <c r="C68" s="34">
        <v>0</v>
      </c>
      <c r="D68" s="34">
        <v>0</v>
      </c>
      <c r="E68" s="34">
        <f t="shared" ref="E68:E75" si="21">C68+D68</f>
        <v>0</v>
      </c>
      <c r="F68" s="34">
        <v>0</v>
      </c>
      <c r="G68" s="34">
        <v>0</v>
      </c>
      <c r="H68" s="34">
        <f t="shared" ref="H68:H75" si="22">E68-F68</f>
        <v>0</v>
      </c>
    </row>
    <row r="69" spans="1:10">
      <c r="A69" s="11"/>
      <c r="B69" s="12" t="s">
        <v>38</v>
      </c>
      <c r="C69" s="34">
        <v>0</v>
      </c>
      <c r="D69" s="34">
        <v>0</v>
      </c>
      <c r="E69" s="34">
        <f t="shared" si="21"/>
        <v>0</v>
      </c>
      <c r="F69" s="34">
        <v>0</v>
      </c>
      <c r="G69" s="34">
        <v>0</v>
      </c>
      <c r="H69" s="34">
        <f t="shared" si="22"/>
        <v>0</v>
      </c>
    </row>
    <row r="70" spans="1:10">
      <c r="A70" s="11"/>
      <c r="B70" s="12" t="s">
        <v>39</v>
      </c>
      <c r="C70" s="34">
        <v>0</v>
      </c>
      <c r="D70" s="34">
        <v>0</v>
      </c>
      <c r="E70" s="34">
        <f t="shared" si="21"/>
        <v>0</v>
      </c>
      <c r="F70" s="34">
        <v>0</v>
      </c>
      <c r="G70" s="34">
        <v>0</v>
      </c>
      <c r="H70" s="34">
        <f t="shared" si="22"/>
        <v>0</v>
      </c>
    </row>
    <row r="71" spans="1:10">
      <c r="A71" s="11"/>
      <c r="B71" s="12" t="s">
        <v>40</v>
      </c>
      <c r="C71" s="34">
        <v>0</v>
      </c>
      <c r="D71" s="34">
        <v>0</v>
      </c>
      <c r="E71" s="34">
        <f t="shared" si="21"/>
        <v>0</v>
      </c>
      <c r="F71" s="34">
        <v>0</v>
      </c>
      <c r="G71" s="34">
        <v>0</v>
      </c>
      <c r="H71" s="34">
        <f t="shared" si="22"/>
        <v>0</v>
      </c>
    </row>
    <row r="72" spans="1:10">
      <c r="A72" s="11"/>
      <c r="B72" s="12" t="s">
        <v>41</v>
      </c>
      <c r="C72" s="34">
        <v>0</v>
      </c>
      <c r="D72" s="34">
        <v>0</v>
      </c>
      <c r="E72" s="34">
        <f t="shared" si="21"/>
        <v>0</v>
      </c>
      <c r="F72" s="34">
        <v>0</v>
      </c>
      <c r="G72" s="34">
        <v>0</v>
      </c>
      <c r="H72" s="34">
        <f t="shared" si="22"/>
        <v>0</v>
      </c>
    </row>
    <row r="73" spans="1:10">
      <c r="A73" s="11"/>
      <c r="B73" s="12" t="s">
        <v>42</v>
      </c>
      <c r="C73" s="34">
        <v>0</v>
      </c>
      <c r="D73" s="34">
        <v>0</v>
      </c>
      <c r="E73" s="34">
        <f t="shared" si="21"/>
        <v>0</v>
      </c>
      <c r="F73" s="34">
        <v>0</v>
      </c>
      <c r="G73" s="34">
        <v>0</v>
      </c>
      <c r="H73" s="34">
        <f t="shared" si="22"/>
        <v>0</v>
      </c>
    </row>
    <row r="74" spans="1:10">
      <c r="A74" s="11"/>
      <c r="B74" s="12" t="s">
        <v>43</v>
      </c>
      <c r="C74" s="34">
        <v>22658520</v>
      </c>
      <c r="D74" s="34">
        <v>-15105672</v>
      </c>
      <c r="E74" s="34">
        <f t="shared" si="21"/>
        <v>7552848</v>
      </c>
      <c r="F74" s="34">
        <v>0</v>
      </c>
      <c r="G74" s="34">
        <v>0</v>
      </c>
      <c r="H74" s="34">
        <f t="shared" si="22"/>
        <v>7552848</v>
      </c>
    </row>
    <row r="75" spans="1:10" ht="27">
      <c r="A75" s="11"/>
      <c r="B75" s="12" t="s">
        <v>44</v>
      </c>
      <c r="C75" s="34">
        <v>0</v>
      </c>
      <c r="D75" s="34">
        <v>0</v>
      </c>
      <c r="E75" s="34">
        <f t="shared" si="21"/>
        <v>0</v>
      </c>
      <c r="F75" s="34">
        <v>0</v>
      </c>
      <c r="G75" s="34">
        <v>0</v>
      </c>
      <c r="H75" s="34">
        <f t="shared" si="22"/>
        <v>0</v>
      </c>
    </row>
    <row r="76" spans="1:10">
      <c r="A76" s="14"/>
      <c r="B76" s="15"/>
      <c r="C76" s="34"/>
      <c r="D76" s="34"/>
      <c r="E76" s="34"/>
      <c r="F76" s="34"/>
      <c r="G76" s="34"/>
      <c r="H76" s="34"/>
    </row>
    <row r="77" spans="1:10" ht="27.75" customHeight="1">
      <c r="A77" s="43" t="s">
        <v>45</v>
      </c>
      <c r="B77" s="44"/>
      <c r="C77" s="36">
        <f>SUM(C78:C81)</f>
        <v>0</v>
      </c>
      <c r="D77" s="36">
        <f t="shared" ref="D77:H77" si="23">SUM(D78:D81)</f>
        <v>36207801</v>
      </c>
      <c r="E77" s="36">
        <f t="shared" si="23"/>
        <v>36207801</v>
      </c>
      <c r="F77" s="36">
        <f t="shared" si="23"/>
        <v>36207798.899999999</v>
      </c>
      <c r="G77" s="36">
        <f t="shared" si="23"/>
        <v>36207798.899999999</v>
      </c>
      <c r="H77" s="36">
        <f t="shared" si="23"/>
        <v>2.1000000014901161</v>
      </c>
      <c r="I77" s="30"/>
    </row>
    <row r="78" spans="1:10" ht="27">
      <c r="A78" s="11"/>
      <c r="B78" s="12" t="s">
        <v>46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10" ht="40.5">
      <c r="A79" s="11"/>
      <c r="B79" s="12" t="s">
        <v>47</v>
      </c>
      <c r="C79" s="34">
        <v>0</v>
      </c>
      <c r="D79" s="34">
        <v>0</v>
      </c>
      <c r="E79" s="34">
        <f t="shared" ref="E79:E81" si="24">C79+D79</f>
        <v>0</v>
      </c>
      <c r="F79" s="34">
        <v>0</v>
      </c>
      <c r="G79" s="34">
        <v>0</v>
      </c>
      <c r="H79" s="34">
        <f t="shared" ref="H79:H81" si="25">E79-F79</f>
        <v>0</v>
      </c>
    </row>
    <row r="80" spans="1:10">
      <c r="A80" s="11"/>
      <c r="B80" s="12" t="s">
        <v>48</v>
      </c>
      <c r="C80" s="34">
        <v>0</v>
      </c>
      <c r="D80" s="34">
        <v>0</v>
      </c>
      <c r="E80" s="34">
        <f t="shared" si="24"/>
        <v>0</v>
      </c>
      <c r="F80" s="34">
        <v>0</v>
      </c>
      <c r="G80" s="34">
        <v>0</v>
      </c>
      <c r="H80" s="34">
        <f t="shared" si="25"/>
        <v>0</v>
      </c>
    </row>
    <row r="81" spans="1:10" ht="27">
      <c r="A81" s="11"/>
      <c r="B81" s="12" t="s">
        <v>49</v>
      </c>
      <c r="C81" s="34">
        <v>0</v>
      </c>
      <c r="D81" s="34">
        <v>36207801</v>
      </c>
      <c r="E81" s="34">
        <f t="shared" si="24"/>
        <v>36207801</v>
      </c>
      <c r="F81" s="34">
        <v>36207798.899999999</v>
      </c>
      <c r="G81" s="34">
        <v>36207798.899999999</v>
      </c>
      <c r="H81" s="34">
        <f t="shared" si="25"/>
        <v>2.1000000014901161</v>
      </c>
    </row>
    <row r="82" spans="1:10">
      <c r="A82" s="14"/>
      <c r="B82" s="15"/>
      <c r="C82" s="34"/>
      <c r="D82" s="34"/>
      <c r="E82" s="34"/>
      <c r="F82" s="34"/>
      <c r="G82" s="34"/>
      <c r="H82" s="34"/>
    </row>
    <row r="83" spans="1:10">
      <c r="A83" s="64" t="s">
        <v>8</v>
      </c>
      <c r="B83" s="65"/>
      <c r="C83" s="36">
        <f>C9+C46</f>
        <v>5384355101</v>
      </c>
      <c r="D83" s="36">
        <f t="shared" ref="D83:H83" si="26">D9+D46</f>
        <v>1673905769</v>
      </c>
      <c r="E83" s="36">
        <f t="shared" si="26"/>
        <v>7058260870</v>
      </c>
      <c r="F83" s="36">
        <f t="shared" si="26"/>
        <v>4139548142.5799999</v>
      </c>
      <c r="G83" s="36">
        <f t="shared" si="26"/>
        <v>3919529625.3899994</v>
      </c>
      <c r="H83" s="36">
        <f t="shared" si="26"/>
        <v>2918712727.4200001</v>
      </c>
      <c r="I83" s="30"/>
      <c r="J83" s="31"/>
    </row>
    <row r="84" spans="1:10" ht="15.75" thickBot="1">
      <c r="A84" s="16"/>
      <c r="B84" s="17"/>
      <c r="C84" s="17"/>
      <c r="D84" s="17"/>
      <c r="E84" s="17"/>
      <c r="F84" s="17"/>
      <c r="G84" s="17"/>
      <c r="H84" s="17"/>
    </row>
    <row r="85" spans="1:10" s="20" customFormat="1">
      <c r="A85" s="18"/>
      <c r="B85" s="19"/>
      <c r="C85" s="18"/>
      <c r="E85" s="21"/>
      <c r="F85" s="21"/>
      <c r="G85" s="22"/>
      <c r="H85" s="21"/>
      <c r="I85" s="2"/>
      <c r="J85" s="2"/>
    </row>
    <row r="86" spans="1:10" s="2" customFormat="1">
      <c r="A86" s="8"/>
      <c r="B86" s="23"/>
      <c r="C86" s="24"/>
      <c r="D86" s="25"/>
      <c r="E86" s="25"/>
      <c r="F86" s="25"/>
      <c r="G86" s="25"/>
      <c r="H86" s="25"/>
    </row>
    <row r="87" spans="1:10">
      <c r="B87" s="3" t="s">
        <v>9</v>
      </c>
      <c r="C87" s="4"/>
      <c r="D87" s="4"/>
      <c r="E87" s="4"/>
      <c r="F87" s="4"/>
      <c r="G87" s="4"/>
      <c r="H87" s="4"/>
    </row>
    <row r="88" spans="1:10">
      <c r="B88"/>
      <c r="C88" s="3"/>
      <c r="D88" s="3"/>
      <c r="E88" s="3"/>
      <c r="F88" s="3"/>
      <c r="G88" s="3"/>
      <c r="H88" s="3"/>
    </row>
    <row r="89" spans="1:10">
      <c r="B89" s="5"/>
      <c r="C89" s="5"/>
      <c r="D89" s="5"/>
      <c r="E89"/>
      <c r="F89"/>
      <c r="G89"/>
      <c r="H89"/>
    </row>
    <row r="90" spans="1:10">
      <c r="B90"/>
      <c r="C90" s="26"/>
      <c r="D90" s="26"/>
      <c r="E90" s="26"/>
      <c r="F90" s="26"/>
      <c r="G90" s="26"/>
      <c r="H90" s="26"/>
    </row>
    <row r="91" spans="1:10">
      <c r="B91"/>
      <c r="C91" s="26"/>
      <c r="D91" s="26"/>
      <c r="E91" s="26"/>
      <c r="F91" s="26"/>
      <c r="G91" s="26"/>
      <c r="H91" s="26"/>
    </row>
    <row r="92" spans="1:10">
      <c r="B92"/>
      <c r="C92"/>
      <c r="D92"/>
      <c r="E92"/>
      <c r="F92"/>
      <c r="G92"/>
      <c r="H92" s="6"/>
    </row>
    <row r="93" spans="1:10">
      <c r="B93"/>
      <c r="C93"/>
      <c r="D93"/>
      <c r="E93"/>
      <c r="F93"/>
      <c r="G93"/>
      <c r="H93" s="6"/>
    </row>
    <row r="94" spans="1:10">
      <c r="B94" s="66" t="s">
        <v>10</v>
      </c>
      <c r="C94" s="66"/>
      <c r="D94"/>
      <c r="E94"/>
      <c r="F94" s="66" t="s">
        <v>51</v>
      </c>
      <c r="G94" s="66"/>
      <c r="H94" s="66"/>
    </row>
    <row r="95" spans="1:10">
      <c r="B95" s="66" t="s">
        <v>11</v>
      </c>
      <c r="C95" s="66"/>
      <c r="D95"/>
      <c r="E95"/>
      <c r="F95" s="66" t="s">
        <v>12</v>
      </c>
      <c r="G95" s="66"/>
      <c r="H95" s="66"/>
    </row>
  </sheetData>
  <mergeCells count="29">
    <mergeCell ref="B94:C94"/>
    <mergeCell ref="F94:H94"/>
    <mergeCell ref="B95:C95"/>
    <mergeCell ref="F95:H95"/>
    <mergeCell ref="A46:B46"/>
    <mergeCell ref="A47:B47"/>
    <mergeCell ref="A57:B57"/>
    <mergeCell ref="A66:B66"/>
    <mergeCell ref="A77:B77"/>
    <mergeCell ref="A83:B83"/>
    <mergeCell ref="A40:B40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0:B10"/>
    <mergeCell ref="A20:B20"/>
    <mergeCell ref="A29:B29"/>
    <mergeCell ref="J25:N26"/>
    <mergeCell ref="J11:N11"/>
    <mergeCell ref="J13:N13"/>
    <mergeCell ref="J18:N19"/>
    <mergeCell ref="J21:N23"/>
  </mergeCells>
  <printOptions horizontalCentered="1" verticalCentered="1"/>
  <pageMargins left="0" right="0" top="0" bottom="0" header="0" footer="0"/>
  <pageSetup scale="71" fitToHeight="3" orientation="portrait" useFirstPageNumber="1" r:id="rId1"/>
  <headerFooter>
    <oddFooter>&amp;CPágina &amp;P</oddFooter>
  </headerFooter>
  <rowBreaks count="1" manualBreakCount="1">
    <brk id="4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Funcional </vt:lpstr>
      <vt:lpstr>'Funcional '!Área_de_impresión</vt:lpstr>
      <vt:lpstr>'Funcional 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Chacón Valdez María Amayrani</cp:lastModifiedBy>
  <cp:lastPrinted>2023-10-11T15:53:57Z</cp:lastPrinted>
  <dcterms:created xsi:type="dcterms:W3CDTF">2022-01-05T16:08:25Z</dcterms:created>
  <dcterms:modified xsi:type="dcterms:W3CDTF">2023-11-03T17:11:59Z</dcterms:modified>
</cp:coreProperties>
</file>