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20520" windowHeight="5160" tabRatio="500" activeTab="0"/>
  </bookViews>
  <sheets>
    <sheet name="EDO ANALITICO ING" sheetId="1" r:id="rId1"/>
  </sheets>
  <definedNames>
    <definedName name="_xlnm.Print_Area" localSheetId="0">'EDO ANALITICO ING'!$A$1:$I$89</definedName>
    <definedName name="_xlnm.Print_Titles" localSheetId="0">'EDO ANALITICO ING'!$1:$7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<sst xmlns="http://schemas.openxmlformats.org/spreadsheetml/2006/main" count="77" uniqueCount="77">
  <si>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</si>
  <si>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</si>
  <si>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</si>
  <si>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</si>
  <si>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</si>
  <si>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</si>
  <si>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</si>
  <si>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</si>
  <si>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</si>
  <si>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</si>
  <si>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</si>
  <si>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</si>
  <si>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</si>
  <si>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</si>
  <si>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</si>
  <si>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</si>
  <si>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</si>
  <si>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</si>
  <si>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</si>
  <si>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</si>
  <si>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</si>
  <si>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</si>
  <si>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</si>
  <si>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</si>
  <si>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</si>
  <si>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</si>
  <si>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</si>
  <si>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</si>
  <si>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</si>
  <si>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</si>
  <si>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</si>
  <si>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</si>
  <si>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</si>
  <si>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</si>
  <si>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</si>
  <si>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</si>
  <si>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</si>
  <si>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</si>
  <si>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</si>
  <si>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</si>
  <si>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</si>
  <si>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</si>
  <si>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</si>
  <si>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</si>
  <si>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</si>
  <si>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</si>
  <si>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</si>
  <si>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</si>
  <si>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</si>
  <si>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</si>
  <si>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</si>
  <si>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</si>
  <si>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</si>
  <si>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</si>
  <si>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</si>
  <si>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</si>
  <si>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</si>
  <si>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</si>
  <si>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</si>
  <si>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</si>
  <si>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</si>
  <si>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</si>
  <si>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</si>
  <si>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</si>
  <si>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</si>
  <si>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</si>
  <si>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</si>
  <si>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</si>
  <si>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</si>
  <si>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</si>
  <si>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</si>
  <si>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</si>
  <si>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</si>
  <si>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</si>
  <si>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</si>
  <si>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</si>
  <si>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31 DE MARZO DEL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</si>
</sst>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1" applyFont="1" applyFill="1" applyAlignment="1">
      <alignment vertical="top"/>
    </xf>
    <xf numFmtId="43" fontId="2" fillId="0" borderId="10" xfId="4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44" fontId="2" fillId="0" borderId="10" xfId="5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43" fontId="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82</xdr:row>
      <xdr:rowOff>0</xdr:rowOff>
    </xdr:from>
    <xdr:to>
      <xdr:col>7</xdr:col>
      <xdr:colOff>752475</xdr:colOff>
      <xdr:row>87</xdr:row>
      <xdr:rowOff>85725</xdr:rowOff>
    </xdr:to>
    <xdr:grpSp>
      <xdr:nvGrpSpPr>
        <xdr:cNvPr id="1" name="2 Grupo"/>
        <xdr:cNvGrpSpPr>
          <a:grpSpLocks/>
        </xdr:cNvGrpSpPr>
      </xdr:nvGrpSpPr>
      <xdr:grpSpPr>
        <a:xfrm>
          <a:off x="1362075" y="15182850"/>
          <a:ext cx="8067675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7070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8016" y="4581525"/>
            <a:ext cx="3270608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1" sqref="K2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5" customWidth="1"/>
    <col min="6" max="6" width="15.8515625" style="5" customWidth="1"/>
    <col min="7" max="8" width="17.57421875" style="5" bestFit="1" customWidth="1"/>
    <col min="9" max="9" width="16.57421875" style="0" bestFit="1" customWidth="1"/>
    <col min="10" max="10" width="16.57421875" style="0" customWidth="1"/>
    <col min="11" max="11" width="14.8515625" style="0" bestFit="1" customWidth="1"/>
    <col min="12" max="12" width="14.7109375" style="0" bestFit="1" customWidth="1"/>
    <col min="13" max="13" width="13.8515625" style="0" bestFit="1" customWidth="1"/>
    <col min="14" max="14" width="14.7109375" style="0" bestFit="1" customWidth="1"/>
  </cols>
  <sheetData>
    <row r="1" spans="1:10" ht="12.75">
      <c r="A1" s="65" t="s">
        <v>71</v>
      </c>
      <c r="B1" s="66"/>
      <c r="C1" s="66"/>
      <c r="D1" s="66"/>
      <c r="E1" s="66"/>
      <c r="F1" s="66"/>
      <c r="G1" s="66"/>
      <c r="H1" s="66"/>
      <c r="I1" s="67"/>
      <c r="J1" s="32"/>
    </row>
    <row r="2" spans="1:10" ht="12.75">
      <c r="A2" s="68" t="s">
        <v>72</v>
      </c>
      <c r="B2" s="69"/>
      <c r="C2" s="69"/>
      <c r="D2" s="69"/>
      <c r="E2" s="69"/>
      <c r="F2" s="69"/>
      <c r="G2" s="69"/>
      <c r="H2" s="69"/>
      <c r="I2" s="70"/>
      <c r="J2" s="32"/>
    </row>
    <row r="3" spans="1:10" ht="12.75">
      <c r="A3" s="68" t="s">
        <v>76</v>
      </c>
      <c r="B3" s="69"/>
      <c r="C3" s="69"/>
      <c r="D3" s="69"/>
      <c r="E3" s="69"/>
      <c r="F3" s="69"/>
      <c r="G3" s="69"/>
      <c r="H3" s="69"/>
      <c r="I3" s="70"/>
      <c r="J3" s="32"/>
    </row>
    <row r="4" spans="1:10" ht="13.5" thickBot="1">
      <c r="A4" s="71" t="s">
        <v>75</v>
      </c>
      <c r="B4" s="72"/>
      <c r="C4" s="72"/>
      <c r="D4" s="72"/>
      <c r="E4" s="72"/>
      <c r="F4" s="72"/>
      <c r="G4" s="72"/>
      <c r="H4" s="72"/>
      <c r="I4" s="73"/>
      <c r="J4" s="32"/>
    </row>
    <row r="5" spans="1:10" ht="13.5" thickBot="1">
      <c r="A5" s="65"/>
      <c r="B5" s="66"/>
      <c r="C5" s="67"/>
      <c r="D5" s="78" t="s">
        <v>0</v>
      </c>
      <c r="E5" s="79"/>
      <c r="F5" s="79"/>
      <c r="G5" s="79"/>
      <c r="H5" s="80"/>
      <c r="I5" s="74" t="s">
        <v>74</v>
      </c>
      <c r="J5" s="36"/>
    </row>
    <row r="6" spans="1:10" ht="12.75" customHeight="1">
      <c r="A6" s="68" t="s">
        <v>1</v>
      </c>
      <c r="B6" s="69"/>
      <c r="C6" s="70"/>
      <c r="D6" s="74" t="s">
        <v>73</v>
      </c>
      <c r="E6" s="74" t="s">
        <v>3</v>
      </c>
      <c r="F6" s="81" t="s">
        <v>4</v>
      </c>
      <c r="G6" s="81" t="s">
        <v>5</v>
      </c>
      <c r="H6" s="81" t="s">
        <v>6</v>
      </c>
      <c r="I6" s="75"/>
      <c r="J6" s="32"/>
    </row>
    <row r="7" spans="1:10" ht="21.75" customHeight="1" thickBot="1">
      <c r="A7" s="71" t="s">
        <v>2</v>
      </c>
      <c r="B7" s="72"/>
      <c r="C7" s="73"/>
      <c r="D7" s="76"/>
      <c r="E7" s="76"/>
      <c r="F7" s="82"/>
      <c r="G7" s="82"/>
      <c r="H7" s="82"/>
      <c r="I7" s="76"/>
      <c r="J7" s="32"/>
    </row>
    <row r="8" spans="1:10" ht="12.75">
      <c r="A8" s="46" t="s">
        <v>7</v>
      </c>
      <c r="B8" s="46"/>
      <c r="C8" s="47"/>
      <c r="D8" s="1"/>
      <c r="E8" s="6"/>
      <c r="F8" s="1"/>
      <c r="G8" s="1"/>
      <c r="H8" s="6"/>
      <c r="I8" s="1"/>
      <c r="J8" s="37"/>
    </row>
    <row r="9" spans="1:13" s="5" customFormat="1" ht="12.75">
      <c r="A9" s="2"/>
      <c r="B9" s="62" t="s">
        <v>8</v>
      </c>
      <c r="C9" s="63"/>
      <c r="D9" s="19">
        <v>834629079</v>
      </c>
      <c r="E9" s="19">
        <v>138158013.5</v>
      </c>
      <c r="F9" s="19">
        <f>SUM(D9:E9)</f>
        <v>972787092.5</v>
      </c>
      <c r="G9" s="19">
        <v>539834905.5</v>
      </c>
      <c r="H9" s="19">
        <v>539834905.5</v>
      </c>
      <c r="I9" s="19">
        <f>H9-D9</f>
        <v>-294794173.5</v>
      </c>
      <c r="J9" s="38"/>
      <c r="K9" s="33"/>
      <c r="M9" s="14">
        <v>7384488.68</v>
      </c>
    </row>
    <row r="10" spans="1:13" s="5" customFormat="1" ht="12.75">
      <c r="A10" s="2"/>
      <c r="B10" s="62" t="s">
        <v>9</v>
      </c>
      <c r="C10" s="63"/>
      <c r="D10" s="6"/>
      <c r="E10" s="6"/>
      <c r="F10" s="6"/>
      <c r="G10" s="6"/>
      <c r="H10" s="19"/>
      <c r="I10" s="6"/>
      <c r="J10" s="39"/>
      <c r="K10" s="33"/>
      <c r="M10" s="14">
        <v>-318063.91</v>
      </c>
    </row>
    <row r="11" spans="1:13" s="5" customFormat="1" ht="12.75">
      <c r="A11" s="2"/>
      <c r="B11" s="62" t="s">
        <v>10</v>
      </c>
      <c r="C11" s="63"/>
      <c r="D11" s="6"/>
      <c r="E11" s="6"/>
      <c r="F11" s="6"/>
      <c r="G11" s="6"/>
      <c r="H11" s="19"/>
      <c r="I11" s="6"/>
      <c r="J11" s="39"/>
      <c r="K11" s="33"/>
      <c r="M11" s="16">
        <f>SUM(M9:M10)</f>
        <v>7066424.77</v>
      </c>
    </row>
    <row r="12" spans="1:10" s="5" customFormat="1" ht="12.75">
      <c r="A12" s="2"/>
      <c r="B12" s="62" t="s">
        <v>11</v>
      </c>
      <c r="C12" s="63"/>
      <c r="D12" s="19">
        <v>166743247</v>
      </c>
      <c r="E12" s="19">
        <v>14151669.57</v>
      </c>
      <c r="F12" s="19">
        <f>SUM(D12:E12)</f>
        <v>180894916.57</v>
      </c>
      <c r="G12" s="19">
        <v>50841915.57</v>
      </c>
      <c r="H12" s="19">
        <v>50841915.57</v>
      </c>
      <c r="I12" s="19">
        <f>H12-D12</f>
        <v>-115901331.43</v>
      </c>
      <c r="J12" s="38"/>
    </row>
    <row r="13" spans="1:10" s="5" customFormat="1" ht="12.75">
      <c r="A13" s="2"/>
      <c r="B13" s="62" t="s">
        <v>12</v>
      </c>
      <c r="C13" s="63"/>
      <c r="D13" s="19">
        <v>36971062</v>
      </c>
      <c r="E13" s="19">
        <v>-4132172.32</v>
      </c>
      <c r="F13" s="19">
        <f>SUM(D13:E13)</f>
        <v>32838889.68</v>
      </c>
      <c r="G13" s="19">
        <v>7066424.77</v>
      </c>
      <c r="H13" s="19">
        <v>7066424.77</v>
      </c>
      <c r="I13" s="19">
        <f>H13-D13</f>
        <v>-29904637.23</v>
      </c>
      <c r="J13" s="38"/>
    </row>
    <row r="14" spans="1:11" s="5" customFormat="1" ht="12.75">
      <c r="A14" s="2"/>
      <c r="B14" s="62" t="s">
        <v>13</v>
      </c>
      <c r="C14" s="63"/>
      <c r="D14" s="19">
        <v>3810638</v>
      </c>
      <c r="E14" s="19">
        <v>2112020.03</v>
      </c>
      <c r="F14" s="19">
        <f>SUM(D14:E14)</f>
        <v>5922658.029999999</v>
      </c>
      <c r="G14" s="19">
        <v>3102601.03</v>
      </c>
      <c r="H14" s="19">
        <v>3102601.03</v>
      </c>
      <c r="I14" s="19">
        <f>H14-D14</f>
        <v>-708036.9700000002</v>
      </c>
      <c r="J14" s="38"/>
      <c r="K14" s="33"/>
    </row>
    <row r="15" spans="1:10" s="5" customFormat="1" ht="12.75">
      <c r="A15" s="2"/>
      <c r="B15" s="62" t="s">
        <v>14</v>
      </c>
      <c r="C15" s="63"/>
      <c r="D15" s="19"/>
      <c r="E15" s="19"/>
      <c r="F15" s="19"/>
      <c r="G15" s="19"/>
      <c r="H15" s="19"/>
      <c r="I15" s="19"/>
      <c r="J15" s="38"/>
    </row>
    <row r="16" spans="1:14" s="5" customFormat="1" ht="12.75">
      <c r="A16" s="77"/>
      <c r="B16" s="51" t="s">
        <v>15</v>
      </c>
      <c r="C16" s="52"/>
      <c r="D16" s="45">
        <f>SUM(D18:D28)</f>
        <v>1249705884</v>
      </c>
      <c r="E16" s="45">
        <f>SUM(E18:E28)</f>
        <v>10198146.64</v>
      </c>
      <c r="F16" s="45">
        <f>SUM(F18:F28)</f>
        <v>1259904030.6399999</v>
      </c>
      <c r="G16" s="45">
        <f>SUM(G18:G28)</f>
        <v>340818552.64</v>
      </c>
      <c r="H16" s="45">
        <f>SUM(H18:H28)</f>
        <v>340818552.64</v>
      </c>
      <c r="I16" s="45">
        <f>H16-D16</f>
        <v>-908887331.36</v>
      </c>
      <c r="J16" s="40"/>
      <c r="K16" s="33"/>
      <c r="L16" s="34"/>
      <c r="M16" s="16">
        <v>134209.259999998</v>
      </c>
      <c r="N16" s="35">
        <f>SUM(L16:M16)</f>
        <v>134209.259999998</v>
      </c>
    </row>
    <row r="17" spans="1:14" s="5" customFormat="1" ht="12.75">
      <c r="A17" s="77"/>
      <c r="B17" s="51" t="s">
        <v>16</v>
      </c>
      <c r="C17" s="52"/>
      <c r="D17" s="45"/>
      <c r="E17" s="45"/>
      <c r="F17" s="45"/>
      <c r="G17" s="45"/>
      <c r="H17" s="45"/>
      <c r="I17" s="45"/>
      <c r="J17" s="40"/>
      <c r="K17" s="33"/>
      <c r="L17" s="34"/>
      <c r="M17" s="16">
        <v>183817.310000002</v>
      </c>
      <c r="N17" s="35">
        <f>SUM(L17:M17)</f>
        <v>183817.310000002</v>
      </c>
    </row>
    <row r="18" spans="1:14" s="5" customFormat="1" ht="12.75">
      <c r="A18" s="2"/>
      <c r="B18" s="7"/>
      <c r="C18" s="29" t="s">
        <v>17</v>
      </c>
      <c r="D18" s="19">
        <v>735230104</v>
      </c>
      <c r="E18" s="19">
        <v>-9655585.96</v>
      </c>
      <c r="F18" s="19">
        <f>SUM(D18:E18)</f>
        <v>725574518.04</v>
      </c>
      <c r="G18" s="19">
        <v>192816495.04</v>
      </c>
      <c r="H18" s="19">
        <v>192816495.04</v>
      </c>
      <c r="I18" s="19">
        <f>H18-D18</f>
        <v>-542413608.96</v>
      </c>
      <c r="J18" s="38"/>
      <c r="K18" s="33"/>
      <c r="L18" s="16"/>
      <c r="M18" s="16">
        <v>37.3400000003166</v>
      </c>
      <c r="N18" s="35">
        <f>SUM(L18:M18)</f>
        <v>37.3400000003166</v>
      </c>
    </row>
    <row r="19" spans="1:10" s="5" customFormat="1" ht="12.75">
      <c r="A19" s="2"/>
      <c r="B19" s="7"/>
      <c r="C19" s="29" t="s">
        <v>18</v>
      </c>
      <c r="D19" s="19">
        <v>317618027</v>
      </c>
      <c r="E19" s="19">
        <v>-4905396.64</v>
      </c>
      <c r="F19" s="19">
        <f>SUM(D19:E19)</f>
        <v>312712630.36</v>
      </c>
      <c r="G19" s="19">
        <v>75332227.36</v>
      </c>
      <c r="H19" s="19">
        <v>75332227.36</v>
      </c>
      <c r="I19" s="19">
        <f>H19-D19</f>
        <v>-242285799.64</v>
      </c>
      <c r="J19" s="38"/>
    </row>
    <row r="20" spans="1:10" s="5" customFormat="1" ht="12.75">
      <c r="A20" s="2"/>
      <c r="B20" s="7"/>
      <c r="C20" s="29" t="s">
        <v>19</v>
      </c>
      <c r="D20" s="19">
        <v>78716608</v>
      </c>
      <c r="E20" s="19">
        <v>-786291.2</v>
      </c>
      <c r="F20" s="19">
        <f>SUM(D20:E20)</f>
        <v>77930316.8</v>
      </c>
      <c r="G20" s="19">
        <v>17669608.8</v>
      </c>
      <c r="H20" s="19">
        <v>17669608.8</v>
      </c>
      <c r="I20" s="19">
        <f>H20-D20</f>
        <v>-61046999.2</v>
      </c>
      <c r="J20" s="38"/>
    </row>
    <row r="21" spans="1:10" s="5" customFormat="1" ht="12.75">
      <c r="A21" s="2"/>
      <c r="B21" s="7"/>
      <c r="C21" s="29" t="s">
        <v>20</v>
      </c>
      <c r="D21" s="6"/>
      <c r="E21" s="6"/>
      <c r="F21" s="6"/>
      <c r="G21" s="6"/>
      <c r="H21" s="6"/>
      <c r="I21" s="6"/>
      <c r="J21" s="39"/>
    </row>
    <row r="22" spans="1:10" s="5" customFormat="1" ht="12.75">
      <c r="A22" s="2"/>
      <c r="B22" s="7"/>
      <c r="C22" s="29" t="s">
        <v>21</v>
      </c>
      <c r="D22" s="6"/>
      <c r="E22" s="6"/>
      <c r="F22" s="6"/>
      <c r="G22" s="6"/>
      <c r="H22" s="6"/>
      <c r="I22" s="6"/>
      <c r="J22" s="39"/>
    </row>
    <row r="23" spans="1:10" s="5" customFormat="1" ht="22.5" customHeight="1">
      <c r="A23" s="2"/>
      <c r="B23" s="7"/>
      <c r="C23" s="29" t="s">
        <v>22</v>
      </c>
      <c r="D23" s="19">
        <v>14984296</v>
      </c>
      <c r="E23" s="19">
        <v>1815566.85</v>
      </c>
      <c r="F23" s="19">
        <f>SUM(D23:E23)</f>
        <v>16799862.85</v>
      </c>
      <c r="G23" s="19">
        <v>5620981.85</v>
      </c>
      <c r="H23" s="19">
        <v>5620981.85</v>
      </c>
      <c r="I23" s="19">
        <f>H23-D23</f>
        <v>-9363314.15</v>
      </c>
      <c r="J23" s="38"/>
    </row>
    <row r="24" spans="1:10" s="5" customFormat="1" ht="28.5" customHeight="1">
      <c r="A24" s="2"/>
      <c r="B24" s="7"/>
      <c r="C24" s="29" t="s">
        <v>23</v>
      </c>
      <c r="D24" s="6"/>
      <c r="E24" s="6"/>
      <c r="F24" s="6"/>
      <c r="G24" s="6"/>
      <c r="H24" s="6"/>
      <c r="I24" s="6"/>
      <c r="J24" s="39"/>
    </row>
    <row r="25" spans="1:10" s="5" customFormat="1" ht="12.75">
      <c r="A25" s="2"/>
      <c r="B25" s="7"/>
      <c r="C25" s="29" t="s">
        <v>24</v>
      </c>
      <c r="D25" s="6"/>
      <c r="E25" s="6"/>
      <c r="F25" s="6"/>
      <c r="G25" s="6"/>
      <c r="H25" s="6"/>
      <c r="I25" s="6"/>
      <c r="J25" s="39"/>
    </row>
    <row r="26" spans="1:10" s="5" customFormat="1" ht="12.75">
      <c r="A26" s="2"/>
      <c r="B26" s="7"/>
      <c r="C26" s="29" t="s">
        <v>25</v>
      </c>
      <c r="D26" s="19">
        <v>31156849</v>
      </c>
      <c r="E26" s="19">
        <v>696785.09</v>
      </c>
      <c r="F26" s="19">
        <f>SUM(D26:E26)</f>
        <v>31853634.09</v>
      </c>
      <c r="G26" s="19">
        <v>8346171.09</v>
      </c>
      <c r="H26" s="19">
        <v>8346171.09</v>
      </c>
      <c r="I26" s="19">
        <f>H26-D26</f>
        <v>-22810677.91</v>
      </c>
      <c r="J26" s="38"/>
    </row>
    <row r="27" spans="1:10" s="5" customFormat="1" ht="12.75">
      <c r="A27" s="2"/>
      <c r="B27" s="7"/>
      <c r="C27" s="29" t="s">
        <v>26</v>
      </c>
      <c r="D27" s="19">
        <v>72000000</v>
      </c>
      <c r="E27" s="19">
        <v>21022200.12</v>
      </c>
      <c r="F27" s="19">
        <f>SUM(D27:E27)</f>
        <v>93022200.12</v>
      </c>
      <c r="G27" s="19">
        <v>39022200.12</v>
      </c>
      <c r="H27" s="19">
        <v>39022200.12</v>
      </c>
      <c r="I27" s="19">
        <f>H27-D27</f>
        <v>-32977799.880000003</v>
      </c>
      <c r="J27" s="38"/>
    </row>
    <row r="28" spans="1:10" s="5" customFormat="1" ht="31.5" customHeight="1">
      <c r="A28" s="2"/>
      <c r="B28" s="7"/>
      <c r="C28" s="29" t="s">
        <v>27</v>
      </c>
      <c r="D28" s="19"/>
      <c r="E28" s="19">
        <v>2010868.38</v>
      </c>
      <c r="F28" s="19">
        <f>SUM(D28:E28)</f>
        <v>2010868.38</v>
      </c>
      <c r="G28" s="19">
        <v>2010868.38</v>
      </c>
      <c r="H28" s="19">
        <v>2010868.38</v>
      </c>
      <c r="I28" s="19">
        <f>H28-D28</f>
        <v>2010868.38</v>
      </c>
      <c r="J28" s="38"/>
    </row>
    <row r="29" spans="1:10" s="5" customFormat="1" ht="12.75">
      <c r="A29" s="2"/>
      <c r="B29" s="64" t="s">
        <v>28</v>
      </c>
      <c r="C29" s="59"/>
      <c r="D29" s="19">
        <f>SUM(D30:D34)</f>
        <v>8966656</v>
      </c>
      <c r="E29" s="19">
        <f>SUM(E30:E34)</f>
        <v>1931080.93</v>
      </c>
      <c r="F29" s="19">
        <f>SUM(F30:F34)</f>
        <v>10897736.93</v>
      </c>
      <c r="G29" s="19">
        <f>SUM(G30:G34)</f>
        <v>4581932.93</v>
      </c>
      <c r="H29" s="19">
        <f>SUM(H30:H34)</f>
        <v>4581932.93</v>
      </c>
      <c r="I29" s="19">
        <f>H29-D29</f>
        <v>-4384723.07</v>
      </c>
      <c r="J29" s="38"/>
    </row>
    <row r="30" spans="1:10" s="5" customFormat="1" ht="12.75">
      <c r="A30" s="2"/>
      <c r="B30" s="7"/>
      <c r="C30" s="8" t="s">
        <v>29</v>
      </c>
      <c r="D30" s="6"/>
      <c r="E30" s="6"/>
      <c r="F30" s="6"/>
      <c r="G30" s="6"/>
      <c r="H30" s="6"/>
      <c r="I30" s="6"/>
      <c r="J30" s="39"/>
    </row>
    <row r="31" spans="1:10" s="5" customFormat="1" ht="12.75">
      <c r="A31" s="2"/>
      <c r="B31" s="7"/>
      <c r="C31" s="29" t="s">
        <v>30</v>
      </c>
      <c r="D31" s="19">
        <v>2512797</v>
      </c>
      <c r="E31" s="19">
        <v>5996.04</v>
      </c>
      <c r="F31" s="19">
        <f>SUM(D31:E31)</f>
        <v>2518793.04</v>
      </c>
      <c r="G31" s="19">
        <v>624420.04</v>
      </c>
      <c r="H31" s="19">
        <v>624420.04</v>
      </c>
      <c r="I31" s="19">
        <f>H31-D31</f>
        <v>-1888376.96</v>
      </c>
      <c r="J31" s="38"/>
    </row>
    <row r="32" spans="1:10" s="5" customFormat="1" ht="12.75">
      <c r="A32" s="2"/>
      <c r="B32" s="7"/>
      <c r="C32" s="29" t="s">
        <v>31</v>
      </c>
      <c r="D32" s="19">
        <v>6453859</v>
      </c>
      <c r="E32" s="19">
        <v>1925084.89</v>
      </c>
      <c r="F32" s="19">
        <f>SUM(D32:E32)</f>
        <v>8378943.89</v>
      </c>
      <c r="G32" s="19">
        <v>3957512.89</v>
      </c>
      <c r="H32" s="19">
        <v>3957512.89</v>
      </c>
      <c r="I32" s="19">
        <f>H32-D32</f>
        <v>-2496346.11</v>
      </c>
      <c r="J32" s="38"/>
    </row>
    <row r="33" spans="1:10" s="5" customFormat="1" ht="12.75">
      <c r="A33" s="2"/>
      <c r="B33" s="7"/>
      <c r="C33" s="29" t="s">
        <v>32</v>
      </c>
      <c r="D33" s="6"/>
      <c r="E33" s="6"/>
      <c r="F33" s="6"/>
      <c r="G33" s="6"/>
      <c r="H33" s="6"/>
      <c r="I33" s="6"/>
      <c r="J33" s="39"/>
    </row>
    <row r="34" spans="1:10" s="5" customFormat="1" ht="12.75">
      <c r="A34" s="2"/>
      <c r="B34" s="7"/>
      <c r="C34" s="29" t="s">
        <v>33</v>
      </c>
      <c r="D34" s="19"/>
      <c r="E34" s="19"/>
      <c r="F34" s="19">
        <f>SUM(D34:E34)</f>
        <v>0</v>
      </c>
      <c r="G34" s="19">
        <v>0</v>
      </c>
      <c r="H34" s="19">
        <v>0</v>
      </c>
      <c r="I34" s="19">
        <f>H34-D34</f>
        <v>0</v>
      </c>
      <c r="J34" s="38"/>
    </row>
    <row r="35" spans="1:10" s="5" customFormat="1" ht="12.75">
      <c r="A35" s="2"/>
      <c r="B35" s="62" t="s">
        <v>34</v>
      </c>
      <c r="C35" s="63"/>
      <c r="D35" s="6"/>
      <c r="E35" s="31">
        <v>0</v>
      </c>
      <c r="F35" s="6"/>
      <c r="G35" s="6"/>
      <c r="H35" s="6"/>
      <c r="I35" s="6"/>
      <c r="J35" s="39"/>
    </row>
    <row r="36" spans="1:10" s="5" customFormat="1" ht="12.75">
      <c r="A36" s="2"/>
      <c r="B36" s="62" t="s">
        <v>35</v>
      </c>
      <c r="C36" s="63"/>
      <c r="D36" s="19"/>
      <c r="E36" s="19"/>
      <c r="F36" s="19"/>
      <c r="G36" s="19"/>
      <c r="H36" s="19"/>
      <c r="I36" s="19"/>
      <c r="J36" s="38"/>
    </row>
    <row r="37" spans="1:10" s="5" customFormat="1" ht="11.25" customHeight="1">
      <c r="A37" s="2"/>
      <c r="B37" s="3"/>
      <c r="C37" s="20" t="s">
        <v>36</v>
      </c>
      <c r="D37" s="6"/>
      <c r="E37" s="6"/>
      <c r="F37" s="6"/>
      <c r="G37" s="6"/>
      <c r="H37" s="6"/>
      <c r="I37" s="6"/>
      <c r="J37" s="39"/>
    </row>
    <row r="38" spans="1:10" s="5" customFormat="1" ht="12.75">
      <c r="A38" s="2"/>
      <c r="B38" s="62" t="s">
        <v>37</v>
      </c>
      <c r="C38" s="63"/>
      <c r="D38" s="4">
        <f>SUM(D39:D40)</f>
        <v>6000000</v>
      </c>
      <c r="E38" s="4">
        <f>SUM(E39:E40)</f>
        <v>1406305.97</v>
      </c>
      <c r="F38" s="4">
        <f>SUM(F39:F40)</f>
        <v>7406305.97</v>
      </c>
      <c r="G38" s="4">
        <f>SUM(G39:G40)</f>
        <v>3100255.97</v>
      </c>
      <c r="H38" s="4">
        <f>SUM(H39:H40)</f>
        <v>3100255.97</v>
      </c>
      <c r="I38" s="4">
        <f>H38-D38</f>
        <v>-2899744.03</v>
      </c>
      <c r="J38" s="40"/>
    </row>
    <row r="39" spans="1:10" s="5" customFormat="1" ht="12.75">
      <c r="A39" s="2"/>
      <c r="B39" s="3"/>
      <c r="C39" s="30" t="s">
        <v>38</v>
      </c>
      <c r="D39" s="19">
        <v>6000000</v>
      </c>
      <c r="E39" s="19">
        <v>1406305.97</v>
      </c>
      <c r="F39" s="19">
        <f>SUM(D39:E39)</f>
        <v>7406305.97</v>
      </c>
      <c r="G39" s="19">
        <v>3100255.97</v>
      </c>
      <c r="H39" s="19">
        <v>3100255.97</v>
      </c>
      <c r="I39" s="19">
        <f>H39-D39</f>
        <v>-2899744.03</v>
      </c>
      <c r="J39" s="38"/>
    </row>
    <row r="40" spans="1:10" s="5" customFormat="1" ht="12.75">
      <c r="A40" s="2"/>
      <c r="B40" s="3"/>
      <c r="C40" s="20" t="s">
        <v>39</v>
      </c>
      <c r="D40" s="6"/>
      <c r="E40" s="19">
        <v>0</v>
      </c>
      <c r="F40" s="19">
        <f>SUM(D40:E40)</f>
        <v>0</v>
      </c>
      <c r="G40" s="19">
        <v>0</v>
      </c>
      <c r="H40" s="19">
        <v>0</v>
      </c>
      <c r="I40" s="19">
        <f>H40-D40</f>
        <v>0</v>
      </c>
      <c r="J40" s="38"/>
    </row>
    <row r="41" spans="1:10" s="5" customFormat="1" ht="12.75">
      <c r="A41" s="21"/>
      <c r="B41" s="22"/>
      <c r="C41" s="23"/>
      <c r="D41" s="6"/>
      <c r="E41" s="6"/>
      <c r="F41" s="6"/>
      <c r="G41" s="6"/>
      <c r="H41" s="6"/>
      <c r="I41" s="6"/>
      <c r="J41" s="39"/>
    </row>
    <row r="42" spans="1:10" s="5" customFormat="1" ht="12.75">
      <c r="A42" s="60" t="s">
        <v>40</v>
      </c>
      <c r="B42" s="61"/>
      <c r="C42" s="52"/>
      <c r="D42" s="45">
        <f>D9+D10+D11+D12+D13+D14+D15+D16+D29+D35+D36+D38</f>
        <v>2306826566</v>
      </c>
      <c r="E42" s="45">
        <f>E9+E10+E11+E12+E13+E14+E15+E16+E29+E35+E36+E38</f>
        <v>163825064.32000002</v>
      </c>
      <c r="F42" s="45">
        <f>F9+F10+F11+F12+F13+F14+F15+F16+F29+F35+F36+F38</f>
        <v>2470651630.3199997</v>
      </c>
      <c r="G42" s="45">
        <f>G9+G10+G11+G12+G13+G14+G15+G16+G29+G35+G36+G38</f>
        <v>949346588.41</v>
      </c>
      <c r="H42" s="45">
        <f>H9+H10+H11+H12+H13+H14+H15+H16+H29+H35+H36+H38</f>
        <v>949346588.41</v>
      </c>
      <c r="I42" s="45">
        <f>H42-D42</f>
        <v>-1357479977.5900002</v>
      </c>
      <c r="J42" s="40"/>
    </row>
    <row r="43" spans="1:10" s="5" customFormat="1" ht="12.75">
      <c r="A43" s="60" t="s">
        <v>41</v>
      </c>
      <c r="B43" s="61"/>
      <c r="C43" s="52"/>
      <c r="D43" s="45"/>
      <c r="E43" s="45"/>
      <c r="F43" s="45"/>
      <c r="G43" s="45"/>
      <c r="H43" s="45"/>
      <c r="I43" s="45"/>
      <c r="J43" s="40"/>
    </row>
    <row r="44" spans="1:10" s="5" customFormat="1" ht="12.75">
      <c r="A44" s="60" t="s">
        <v>42</v>
      </c>
      <c r="B44" s="61"/>
      <c r="C44" s="52"/>
      <c r="D44" s="6"/>
      <c r="E44" s="6"/>
      <c r="F44" s="6"/>
      <c r="G44" s="6"/>
      <c r="H44" s="6"/>
      <c r="I44" s="6"/>
      <c r="J44" s="39"/>
    </row>
    <row r="45" spans="1:10" s="5" customFormat="1" ht="12.75">
      <c r="A45" s="21"/>
      <c r="B45" s="22"/>
      <c r="C45" s="23"/>
      <c r="D45" s="6"/>
      <c r="E45" s="6"/>
      <c r="F45" s="6"/>
      <c r="G45" s="6"/>
      <c r="H45" s="6"/>
      <c r="I45" s="6"/>
      <c r="J45" s="39"/>
    </row>
    <row r="46" spans="1:10" s="5" customFormat="1" ht="12.75">
      <c r="A46" s="60" t="s">
        <v>43</v>
      </c>
      <c r="B46" s="61"/>
      <c r="C46" s="52"/>
      <c r="D46" s="6"/>
      <c r="E46" s="6"/>
      <c r="F46" s="6"/>
      <c r="G46" s="6"/>
      <c r="H46" s="6"/>
      <c r="I46" s="6"/>
      <c r="J46" s="39"/>
    </row>
    <row r="47" spans="1:10" s="5" customFormat="1" ht="12.75">
      <c r="A47" s="2"/>
      <c r="B47" s="62" t="s">
        <v>44</v>
      </c>
      <c r="C47" s="63"/>
      <c r="D47" s="19">
        <f>SUM(D48:D55)</f>
        <v>878501842</v>
      </c>
      <c r="E47" s="19">
        <f>SUM(E48:E55)</f>
        <v>2528775</v>
      </c>
      <c r="F47" s="19">
        <f>SUM(F50:F51)</f>
        <v>881030617</v>
      </c>
      <c r="G47" s="19">
        <f>SUM(G50:G51)</f>
        <v>155929778.57</v>
      </c>
      <c r="H47" s="19">
        <f>SUM(H50:H51)</f>
        <v>155929778.57</v>
      </c>
      <c r="I47" s="19">
        <f>H47-D47</f>
        <v>-722572063.4300001</v>
      </c>
      <c r="J47" s="38"/>
    </row>
    <row r="48" spans="1:10" s="5" customFormat="1" ht="12.75">
      <c r="A48" s="2"/>
      <c r="B48" s="3"/>
      <c r="C48" s="20" t="s">
        <v>45</v>
      </c>
      <c r="D48" s="6"/>
      <c r="E48" s="6"/>
      <c r="F48" s="6"/>
      <c r="G48" s="6"/>
      <c r="H48" s="6"/>
      <c r="I48" s="6"/>
      <c r="J48" s="39"/>
    </row>
    <row r="49" spans="1:10" s="5" customFormat="1" ht="12.75">
      <c r="A49" s="2"/>
      <c r="B49" s="3"/>
      <c r="C49" s="20" t="s">
        <v>46</v>
      </c>
      <c r="D49" s="6"/>
      <c r="E49" s="6"/>
      <c r="F49" s="6"/>
      <c r="G49" s="6"/>
      <c r="H49" s="6"/>
      <c r="I49" s="6"/>
      <c r="J49" s="39"/>
    </row>
    <row r="50" spans="1:11" s="5" customFormat="1" ht="12.75">
      <c r="A50" s="2"/>
      <c r="B50" s="3"/>
      <c r="C50" s="30" t="s">
        <v>47</v>
      </c>
      <c r="D50" s="19">
        <v>241674329</v>
      </c>
      <c r="E50" s="19">
        <v>1167768</v>
      </c>
      <c r="F50" s="19">
        <f>SUM(D50:E50)</f>
        <v>242842097</v>
      </c>
      <c r="G50" s="19">
        <v>48702619.26</v>
      </c>
      <c r="H50" s="19">
        <v>48702619.26</v>
      </c>
      <c r="I50" s="19">
        <f>H50-D50</f>
        <v>-192971709.74</v>
      </c>
      <c r="J50" s="38"/>
      <c r="K50" s="16"/>
    </row>
    <row r="51" spans="1:11" s="5" customFormat="1" ht="28.5" customHeight="1">
      <c r="A51" s="2"/>
      <c r="B51" s="3"/>
      <c r="C51" s="29" t="s">
        <v>48</v>
      </c>
      <c r="D51" s="19">
        <v>636827513</v>
      </c>
      <c r="E51" s="19">
        <v>1361007</v>
      </c>
      <c r="F51" s="19">
        <f>SUM(D51:E51)</f>
        <v>638188520</v>
      </c>
      <c r="G51" s="19">
        <v>107227159.31</v>
      </c>
      <c r="H51" s="19">
        <v>107227159.31</v>
      </c>
      <c r="I51" s="19">
        <f>H51-D51</f>
        <v>-529600353.69</v>
      </c>
      <c r="J51" s="38"/>
      <c r="K51" s="16"/>
    </row>
    <row r="52" spans="1:11" s="5" customFormat="1" ht="12.75">
      <c r="A52" s="24"/>
      <c r="B52" s="25"/>
      <c r="C52" s="26" t="s">
        <v>49</v>
      </c>
      <c r="D52" s="12"/>
      <c r="E52" s="12"/>
      <c r="F52" s="12"/>
      <c r="G52" s="12"/>
      <c r="H52" s="12"/>
      <c r="I52" s="12"/>
      <c r="J52" s="39"/>
      <c r="K52" s="16"/>
    </row>
    <row r="53" spans="1:10" s="5" customFormat="1" ht="12.75">
      <c r="A53" s="2"/>
      <c r="B53" s="3"/>
      <c r="C53" s="20" t="s">
        <v>50</v>
      </c>
      <c r="D53" s="6"/>
      <c r="E53" s="6"/>
      <c r="F53" s="6"/>
      <c r="G53" s="6"/>
      <c r="H53" s="6"/>
      <c r="I53" s="4"/>
      <c r="J53" s="40"/>
    </row>
    <row r="54" spans="1:10" s="5" customFormat="1" ht="24" customHeight="1">
      <c r="A54" s="2"/>
      <c r="B54" s="3"/>
      <c r="C54" s="8" t="s">
        <v>51</v>
      </c>
      <c r="D54" s="6"/>
      <c r="E54" s="6"/>
      <c r="F54" s="6"/>
      <c r="G54" s="6"/>
      <c r="H54" s="6"/>
      <c r="I54" s="4"/>
      <c r="J54" s="40"/>
    </row>
    <row r="55" spans="1:10" s="5" customFormat="1" ht="24" customHeight="1">
      <c r="A55" s="2"/>
      <c r="B55" s="3"/>
      <c r="C55" s="27" t="s">
        <v>52</v>
      </c>
      <c r="D55" s="6"/>
      <c r="E55" s="19"/>
      <c r="F55" s="6"/>
      <c r="G55" s="6"/>
      <c r="H55" s="6"/>
      <c r="I55" s="4"/>
      <c r="J55" s="40"/>
    </row>
    <row r="56" spans="1:10" s="5" customFormat="1" ht="12.75">
      <c r="A56" s="2"/>
      <c r="B56" s="62" t="s">
        <v>53</v>
      </c>
      <c r="C56" s="63"/>
      <c r="D56" s="19">
        <f>SUM(D57:D60)</f>
        <v>0</v>
      </c>
      <c r="E56" s="19">
        <f>SUM(E57:E60)</f>
        <v>3595037.9</v>
      </c>
      <c r="F56" s="19">
        <f>SUM(F57:F60)</f>
        <v>3595037.9</v>
      </c>
      <c r="G56" s="19">
        <f>SUM(G57:G60)</f>
        <v>3595075.24</v>
      </c>
      <c r="H56" s="19">
        <f>SUM(H57:H60)</f>
        <v>3595075.24</v>
      </c>
      <c r="I56" s="4">
        <f>H56-D56</f>
        <v>3595075.24</v>
      </c>
      <c r="J56" s="40"/>
    </row>
    <row r="57" spans="1:10" s="5" customFormat="1" ht="12.75">
      <c r="A57" s="2"/>
      <c r="B57" s="3"/>
      <c r="C57" s="20" t="s">
        <v>54</v>
      </c>
      <c r="D57" s="6"/>
      <c r="E57" s="6"/>
      <c r="F57" s="6"/>
      <c r="G57" s="6"/>
      <c r="H57" s="6"/>
      <c r="I57" s="4"/>
      <c r="J57" s="40"/>
    </row>
    <row r="58" spans="1:10" s="5" customFormat="1" ht="12.75">
      <c r="A58" s="2"/>
      <c r="B58" s="3"/>
      <c r="C58" s="20" t="s">
        <v>55</v>
      </c>
      <c r="D58" s="6"/>
      <c r="E58" s="6"/>
      <c r="F58" s="6"/>
      <c r="G58" s="6"/>
      <c r="H58" s="6"/>
      <c r="I58" s="4"/>
      <c r="J58" s="40"/>
    </row>
    <row r="59" spans="1:10" s="5" customFormat="1" ht="12.75">
      <c r="A59" s="2"/>
      <c r="B59" s="3"/>
      <c r="C59" s="20" t="s">
        <v>56</v>
      </c>
      <c r="D59" s="6"/>
      <c r="E59" s="6"/>
      <c r="F59" s="6"/>
      <c r="G59" s="6"/>
      <c r="H59" s="6"/>
      <c r="I59" s="4"/>
      <c r="J59" s="40"/>
    </row>
    <row r="60" spans="1:10" s="5" customFormat="1" ht="12.75">
      <c r="A60" s="2"/>
      <c r="B60" s="3"/>
      <c r="C60" s="30" t="s">
        <v>57</v>
      </c>
      <c r="D60" s="19">
        <v>0</v>
      </c>
      <c r="E60" s="4">
        <v>3595037.9</v>
      </c>
      <c r="F60" s="4">
        <f>SUM(D60:E60)</f>
        <v>3595037.9</v>
      </c>
      <c r="G60" s="19">
        <v>3595075.24</v>
      </c>
      <c r="H60" s="19">
        <v>3595075.24</v>
      </c>
      <c r="I60" s="4">
        <f>H60-D60</f>
        <v>3595075.24</v>
      </c>
      <c r="J60" s="40"/>
    </row>
    <row r="61" spans="1:10" s="5" customFormat="1" ht="12.75">
      <c r="A61" s="2"/>
      <c r="B61" s="62" t="s">
        <v>58</v>
      </c>
      <c r="C61" s="63"/>
      <c r="D61" s="6"/>
      <c r="E61" s="6"/>
      <c r="F61" s="6"/>
      <c r="G61" s="6"/>
      <c r="H61" s="6"/>
      <c r="I61" s="4"/>
      <c r="J61" s="40"/>
    </row>
    <row r="62" spans="1:10" s="5" customFormat="1" ht="24">
      <c r="A62" s="2"/>
      <c r="B62" s="3"/>
      <c r="C62" s="8" t="s">
        <v>59</v>
      </c>
      <c r="D62" s="6"/>
      <c r="E62" s="19"/>
      <c r="F62" s="6"/>
      <c r="G62" s="6"/>
      <c r="H62" s="6"/>
      <c r="I62" s="4"/>
      <c r="J62" s="40"/>
    </row>
    <row r="63" spans="1:10" s="5" customFormat="1" ht="12.75">
      <c r="A63" s="2"/>
      <c r="B63" s="3"/>
      <c r="C63" s="20" t="s">
        <v>60</v>
      </c>
      <c r="D63" s="6"/>
      <c r="E63" s="19"/>
      <c r="F63" s="6"/>
      <c r="G63" s="6"/>
      <c r="H63" s="6"/>
      <c r="I63" s="4"/>
      <c r="J63" s="40"/>
    </row>
    <row r="64" spans="1:10" s="5" customFormat="1" ht="12.75">
      <c r="A64" s="2"/>
      <c r="B64" s="62" t="s">
        <v>61</v>
      </c>
      <c r="C64" s="63"/>
      <c r="D64" s="6"/>
      <c r="E64" s="19"/>
      <c r="F64" s="6"/>
      <c r="G64" s="6"/>
      <c r="H64" s="6"/>
      <c r="I64" s="4"/>
      <c r="J64" s="40"/>
    </row>
    <row r="65" spans="1:10" s="5" customFormat="1" ht="12.75">
      <c r="A65" s="2"/>
      <c r="B65" s="62" t="s">
        <v>62</v>
      </c>
      <c r="C65" s="63"/>
      <c r="D65" s="6"/>
      <c r="E65" s="19"/>
      <c r="F65" s="6"/>
      <c r="G65" s="6"/>
      <c r="H65" s="6"/>
      <c r="I65" s="4"/>
      <c r="J65" s="40"/>
    </row>
    <row r="66" spans="1:10" s="5" customFormat="1" ht="12.75">
      <c r="A66" s="21"/>
      <c r="B66" s="49"/>
      <c r="C66" s="50"/>
      <c r="D66" s="6"/>
      <c r="E66" s="6"/>
      <c r="F66" s="6"/>
      <c r="G66" s="6"/>
      <c r="H66" s="6"/>
      <c r="I66" s="6"/>
      <c r="J66" s="39"/>
    </row>
    <row r="67" spans="1:10" s="5" customFormat="1" ht="24" customHeight="1">
      <c r="A67" s="57" t="s">
        <v>63</v>
      </c>
      <c r="B67" s="58"/>
      <c r="C67" s="59"/>
      <c r="D67" s="4">
        <f>D47+D56+D61+D64+D65</f>
        <v>878501842</v>
      </c>
      <c r="E67" s="4">
        <f>E47+E56+E61+E64+E65</f>
        <v>6123812.9</v>
      </c>
      <c r="F67" s="4">
        <f>F47+F56+F61+F64+F65</f>
        <v>884625654.9</v>
      </c>
      <c r="G67" s="4">
        <f>G47+G56+G61+G64+G65</f>
        <v>159524853.81</v>
      </c>
      <c r="H67" s="4">
        <f>H47+H56+H61+H64+H65</f>
        <v>159524853.81</v>
      </c>
      <c r="I67" s="4">
        <f>H67-D67</f>
        <v>-718976988.19</v>
      </c>
      <c r="J67" s="40"/>
    </row>
    <row r="68" spans="1:10" s="5" customFormat="1" ht="12.75">
      <c r="A68" s="21"/>
      <c r="B68" s="49"/>
      <c r="C68" s="50"/>
      <c r="D68" s="6"/>
      <c r="E68" s="6"/>
      <c r="F68" s="6"/>
      <c r="G68" s="6"/>
      <c r="H68" s="6"/>
      <c r="I68" s="6"/>
      <c r="J68" s="39"/>
    </row>
    <row r="69" spans="1:11" s="5" customFormat="1" ht="12.75">
      <c r="A69" s="60" t="s">
        <v>64</v>
      </c>
      <c r="B69" s="61"/>
      <c r="C69" s="52"/>
      <c r="D69" s="6"/>
      <c r="E69" s="6"/>
      <c r="F69" s="6"/>
      <c r="G69" s="6"/>
      <c r="H69" s="6"/>
      <c r="I69" s="6"/>
      <c r="J69" s="39"/>
      <c r="K69" s="16"/>
    </row>
    <row r="70" spans="1:11" s="5" customFormat="1" ht="12.75">
      <c r="A70" s="2"/>
      <c r="B70" s="62" t="s">
        <v>65</v>
      </c>
      <c r="C70" s="63"/>
      <c r="D70" s="19"/>
      <c r="E70" s="6"/>
      <c r="F70" s="6"/>
      <c r="G70" s="6"/>
      <c r="H70" s="6"/>
      <c r="I70" s="6"/>
      <c r="J70" s="39"/>
      <c r="K70" s="16"/>
    </row>
    <row r="71" spans="1:11" s="5" customFormat="1" ht="12.75">
      <c r="A71" s="21"/>
      <c r="B71" s="49"/>
      <c r="C71" s="50"/>
      <c r="D71" s="6"/>
      <c r="E71" s="6"/>
      <c r="F71" s="6"/>
      <c r="G71" s="6"/>
      <c r="H71" s="6"/>
      <c r="I71" s="6"/>
      <c r="J71" s="39"/>
      <c r="K71" s="16"/>
    </row>
    <row r="72" spans="1:10" s="5" customFormat="1" ht="12.75">
      <c r="A72" s="60" t="s">
        <v>66</v>
      </c>
      <c r="B72" s="61"/>
      <c r="C72" s="52"/>
      <c r="D72" s="4">
        <f>D42+D67+D69</f>
        <v>3185328408</v>
      </c>
      <c r="E72" s="4">
        <f>E42+E67+E69</f>
        <v>169948877.22000003</v>
      </c>
      <c r="F72" s="4">
        <f>F42+F67+F69</f>
        <v>3355277285.22</v>
      </c>
      <c r="G72" s="4">
        <f>G42+G67+G69</f>
        <v>1108871442.22</v>
      </c>
      <c r="H72" s="4">
        <f>H42+H67+H69</f>
        <v>1108871442.22</v>
      </c>
      <c r="I72" s="4">
        <f>H72-D72</f>
        <v>-2076456965.78</v>
      </c>
      <c r="J72" s="40"/>
    </row>
    <row r="73" spans="1:10" s="5" customFormat="1" ht="12.75">
      <c r="A73" s="21"/>
      <c r="B73" s="49"/>
      <c r="C73" s="50"/>
      <c r="D73" s="6"/>
      <c r="E73" s="6"/>
      <c r="F73" s="6"/>
      <c r="G73" s="6"/>
      <c r="H73" s="6"/>
      <c r="I73" s="6"/>
      <c r="J73" s="39"/>
    </row>
    <row r="74" spans="1:10" s="5" customFormat="1" ht="12.75">
      <c r="A74" s="2"/>
      <c r="B74" s="51" t="s">
        <v>67</v>
      </c>
      <c r="C74" s="52"/>
      <c r="D74" s="6"/>
      <c r="E74" s="6"/>
      <c r="F74" s="6"/>
      <c r="G74" s="6"/>
      <c r="H74" s="4"/>
      <c r="I74" s="6"/>
      <c r="J74" s="39"/>
    </row>
    <row r="75" spans="1:10" s="5" customFormat="1" ht="27" customHeight="1">
      <c r="A75" s="2"/>
      <c r="B75" s="53" t="s">
        <v>68</v>
      </c>
      <c r="C75" s="54"/>
      <c r="D75" s="6"/>
      <c r="E75" s="6"/>
      <c r="F75" s="6"/>
      <c r="G75" s="6"/>
      <c r="H75" s="4"/>
      <c r="I75" s="6"/>
      <c r="J75" s="39"/>
    </row>
    <row r="76" spans="1:10" s="5" customFormat="1" ht="33.75" customHeight="1">
      <c r="A76" s="2"/>
      <c r="B76" s="53" t="s">
        <v>69</v>
      </c>
      <c r="C76" s="54"/>
      <c r="D76" s="6"/>
      <c r="E76" s="6"/>
      <c r="F76" s="6"/>
      <c r="G76" s="6"/>
      <c r="H76" s="6"/>
      <c r="I76" s="6"/>
      <c r="J76" s="39"/>
    </row>
    <row r="77" spans="1:10" s="5" customFormat="1" ht="12.75">
      <c r="A77" s="2"/>
      <c r="B77" s="51" t="s">
        <v>70</v>
      </c>
      <c r="C77" s="52"/>
      <c r="D77" s="6"/>
      <c r="E77" s="6"/>
      <c r="F77" s="6"/>
      <c r="G77" s="6"/>
      <c r="H77" s="6"/>
      <c r="I77" s="6"/>
      <c r="J77" s="39"/>
    </row>
    <row r="78" spans="1:10" s="5" customFormat="1" ht="13.5" thickBot="1">
      <c r="A78" s="28"/>
      <c r="B78" s="55"/>
      <c r="C78" s="56"/>
      <c r="D78" s="13"/>
      <c r="E78" s="13"/>
      <c r="F78" s="13"/>
      <c r="G78" s="13"/>
      <c r="H78" s="13"/>
      <c r="I78" s="13"/>
      <c r="J78" s="39"/>
    </row>
    <row r="81" spans="5:10" ht="12.75">
      <c r="E81" s="18"/>
      <c r="G81" s="14"/>
      <c r="I81" s="17"/>
      <c r="J81" s="17"/>
    </row>
    <row r="82" spans="5:8" ht="12.75">
      <c r="E82" s="15"/>
      <c r="G82" s="16"/>
      <c r="H82" s="16"/>
    </row>
    <row r="83" spans="5:7" ht="12.75">
      <c r="E83" s="16"/>
      <c r="G83" s="15"/>
    </row>
    <row r="84" ht="12.75">
      <c r="D84" s="10"/>
    </row>
    <row r="85" spans="3:8" ht="12.75">
      <c r="C85" s="9"/>
      <c r="D85" s="9"/>
      <c r="F85" s="42"/>
      <c r="G85" s="43"/>
      <c r="H85" s="44"/>
    </row>
    <row r="86" spans="3:8" ht="30.75" customHeight="1">
      <c r="C86" s="41"/>
      <c r="D86" s="11"/>
      <c r="F86" s="48"/>
      <c r="G86" s="48"/>
      <c r="H86" s="48"/>
    </row>
  </sheetData>
  <sheetProtection/>
  <mergeCells count="64">
    <mergeCell ref="D42:D43"/>
    <mergeCell ref="E42:E43"/>
    <mergeCell ref="F42:F43"/>
    <mergeCell ref="G42:G43"/>
    <mergeCell ref="H42:H43"/>
    <mergeCell ref="I42:I43"/>
    <mergeCell ref="B14:C14"/>
    <mergeCell ref="E6:E7"/>
    <mergeCell ref="F6:F7"/>
    <mergeCell ref="G6:G7"/>
    <mergeCell ref="H6:H7"/>
    <mergeCell ref="B12:C12"/>
    <mergeCell ref="B13:C13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G16:G17"/>
    <mergeCell ref="B29:C29"/>
    <mergeCell ref="B35:C35"/>
    <mergeCell ref="F16:F17"/>
    <mergeCell ref="B15:C15"/>
    <mergeCell ref="B36:C3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A72:C72"/>
    <mergeCell ref="B47:C47"/>
    <mergeCell ref="B56:C56"/>
    <mergeCell ref="B61:C61"/>
    <mergeCell ref="B64:C64"/>
    <mergeCell ref="B65:C65"/>
    <mergeCell ref="B66:C66"/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2021-04-12T19:21:17Z</cp:lastPrinted>
  <dcterms:created xsi:type="dcterms:W3CDTF">2018-04-06T17:04:09Z</dcterms:created>
  <dcterms:modified xsi:type="dcterms:W3CDTF">2021-04-27T21:11:21Z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