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9465" windowHeight="7980" activeTab="0"/>
  </bookViews>
  <sheets>
    <sheet name="Edo. Analít. Clas. Obj. Gto" sheetId="1" r:id="rId1"/>
    <sheet name="Edo. Analít. Clas. Adm." sheetId="2" r:id="rId2"/>
    <sheet name="Edo Analít. Clas. Func." sheetId="3" r:id="rId3"/>
  </sheets>
  <definedNames>
    <definedName name="_xlnm.Print_Area" localSheetId="2">'Edo Analít. Clas. Func.'!$A$1:$H$96</definedName>
    <definedName name="_xlnm.Print_Titles" localSheetId="2">'Edo Analít. Clas. Func.'!$2:$8</definedName>
    <definedName name="_xlnm.Print_Titles" localSheetId="0">'Edo. Analít. Clas. Obj. Gto'!$1:$7</definedName>
  </definedNames>
  <calcPr fullCalcOnLoad="1"/>
</workbook>
</file>

<file path=xl/sharedStrings.xml><?xml version="1.0" encoding="utf-8"?>
<sst xmlns="http://schemas.openxmlformats.org/spreadsheetml/2006/main" count="278" uniqueCount="144">
  <si>
    <t>MUNICIPIO DE MERIDA YUCATAN</t>
  </si>
  <si>
    <t>Estado Analítico del Ejercicio del Presupuesto de Egresos Detallado - LDF</t>
  </si>
  <si>
    <t xml:space="preserve">Clasificación por Objeto del Gasto (Capítulo y Concepto) </t>
  </si>
  <si>
    <t>(PESOS)</t>
  </si>
  <si>
    <t>Egresos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</si>
  <si>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</si>
  <si>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</si>
  <si>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</si>
  <si>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</si>
  <si>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</si>
  <si>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</si>
  <si>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</si>
  <si>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</si>
  <si>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</si>
  <si>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</si>
  <si>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</si>
  <si>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</si>
  <si>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</si>
  <si>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</si>
  <si>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</si>
  <si>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</si>
  <si>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</si>
  <si>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</si>
  <si>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</si>
  <si>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</si>
  <si>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</si>
  <si>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</si>
  <si>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</si>
  <si>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</si>
  <si>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</si>
  <si>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</si>
  <si>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</si>
  <si>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</si>
  <si>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</si>
  <si>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</si>
  <si>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</si>
  <si>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</si>
  <si>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</si>
  <si>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</si>
  <si>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</si>
  <si>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</si>
  <si>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</si>
  <si>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</si>
  <si>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</si>
  <si>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</si>
  <si>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</si>
  <si>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</si>
  <si>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</si>
  <si>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</si>
  <si>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</si>
  <si>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</si>
  <si>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</si>
  <si>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</si>
  <si>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</si>
  <si>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</si>
  <si>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</si>
  <si>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</si>
  <si>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</si>
  <si>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</si>
  <si>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</si>
  <si>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</si>
  <si>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</si>
  <si>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</si>
  <si>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</si>
  <si>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</si>
  <si>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</si>
  <si>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</si>
  <si>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</si>
  <si>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</si>
  <si>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</si>
  <si>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</si>
  <si>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</si>
  <si>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</si>
  <si>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</si>
  <si>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</si>
  <si>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</si>
  <si>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</si>
  <si>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</si>
  <si>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</si>
  <si>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</si>
  <si>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</si>
  <si>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</si>
  <si>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</si>
  <si>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</si>
  <si>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</si>
  <si>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</t>
  </si>
  <si>
    <t xml:space="preserve">Aprobado </t>
  </si>
  <si>
    <t xml:space="preserve">Subejercicio </t>
  </si>
  <si>
    <t>Bajo protesta de decir la verdad declaramos que los Estados Financieros y sus Notas son razonablemente correctos y responsabilidad del emisor.</t>
  </si>
  <si>
    <t xml:space="preserve">Del 1 de enero al 30 de septiembre de 2018 </t>
  </si>
  <si>
    <t>LIC. RENAN ALBERTO BARRERA CONCHA</t>
  </si>
  <si>
    <t>PRESIDENTE MUNICIPAL</t>
  </si>
  <si>
    <t>DIRECTORA DE FINANZAS Y TESORERA MUNICIPAL</t>
  </si>
  <si>
    <t>LIC. LAURA CRISTINA MUÑOZ MOLINA</t>
  </si>
  <si>
    <t>MUNICIPIO DE MÉRIDA YUCATÁN</t>
  </si>
  <si>
    <t>Clasificación Administrativa</t>
  </si>
  <si>
    <t xml:space="preserve">Del 1 de enero al 30 de Septiembre de 2018 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</si>
  <si>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</si>
  <si>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</si>
  <si>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</si>
  <si>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</si>
  <si>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</si>
  <si>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</si>
  <si>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</si>
  <si>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</si>
  <si>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</si>
  <si>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Clasificación Funcional (Finalidad y Función)</t>
  </si>
  <si>
    <t>Del 1 de Enero Al 30 de Septiembre de 2018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</si>
  <si>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</si>
  <si>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</si>
  <si>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</si>
  <si>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</si>
  <si>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</si>
  <si>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</si>
  <si>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</si>
  <si>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</si>
  <si>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</si>
  <si>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</si>
  <si>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</si>
  <si>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 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</si>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</sst>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ck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 vertical="top"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3" fontId="0" fillId="0" borderId="0" xfId="46" applyFont="1" applyAlignment="1">
      <alignment/>
    </xf>
    <xf numFmtId="0" fontId="5" fillId="0" borderId="0" xfId="53">
      <alignment vertical="top"/>
      <protection/>
    </xf>
    <xf numFmtId="0" fontId="7" fillId="0" borderId="0" xfId="53" applyFont="1" applyAlignment="1">
      <alignment vertical="top"/>
      <protection/>
    </xf>
    <xf numFmtId="0" fontId="6" fillId="0" borderId="0" xfId="53" applyFont="1" applyAlignment="1">
      <alignment vertical="top" readingOrder="1"/>
      <protection/>
    </xf>
    <xf numFmtId="43" fontId="5" fillId="0" borderId="0" xfId="46" applyFont="1" applyAlignment="1">
      <alignment vertical="top"/>
    </xf>
    <xf numFmtId="43" fontId="5" fillId="0" borderId="0" xfId="53" applyNumberFormat="1">
      <alignment vertical="top"/>
      <protection/>
    </xf>
    <xf numFmtId="7" fontId="7" fillId="0" borderId="0" xfId="53" applyNumberFormat="1" applyFont="1" applyAlignment="1">
      <alignment vertical="top"/>
      <protection/>
    </xf>
    <xf numFmtId="7" fontId="2" fillId="0" borderId="11" xfId="0" applyNumberFormat="1" applyFont="1" applyFill="1" applyBorder="1" applyAlignment="1">
      <alignment horizontal="right" vertical="center"/>
    </xf>
    <xf numFmtId="8" fontId="47" fillId="0" borderId="12" xfId="0" applyNumberFormat="1" applyFont="1" applyFill="1" applyBorder="1" applyAlignment="1">
      <alignment horizontal="right" vertical="top" wrapText="1" readingOrder="1"/>
    </xf>
    <xf numFmtId="8" fontId="45" fillId="0" borderId="11" xfId="0" applyNumberFormat="1" applyFont="1" applyFill="1" applyBorder="1" applyAlignment="1">
      <alignment horizontal="right" vertical="center"/>
    </xf>
    <xf numFmtId="8" fontId="46" fillId="0" borderId="11" xfId="0" applyNumberFormat="1" applyFont="1" applyFill="1" applyBorder="1" applyAlignment="1">
      <alignment horizontal="right" vertical="center"/>
    </xf>
    <xf numFmtId="165" fontId="46" fillId="0" borderId="11" xfId="0" applyNumberFormat="1" applyFont="1" applyFill="1" applyBorder="1" applyAlignment="1">
      <alignment horizontal="right" vertical="center"/>
    </xf>
    <xf numFmtId="7" fontId="3" fillId="0" borderId="11" xfId="0" applyNumberFormat="1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7" fontId="3" fillId="0" borderId="14" xfId="0" applyNumberFormat="1" applyFont="1" applyFill="1" applyBorder="1" applyAlignment="1">
      <alignment horizontal="right" vertical="center"/>
    </xf>
    <xf numFmtId="8" fontId="45" fillId="0" borderId="0" xfId="0" applyNumberFormat="1" applyFont="1" applyFill="1" applyBorder="1" applyAlignment="1">
      <alignment horizontal="right" vertical="center"/>
    </xf>
    <xf numFmtId="164" fontId="47" fillId="0" borderId="15" xfId="0" applyNumberFormat="1" applyFont="1" applyFill="1" applyBorder="1" applyAlignment="1">
      <alignment horizontal="right" vertical="center" wrapText="1" readingOrder="1"/>
    </xf>
    <xf numFmtId="8" fontId="45" fillId="0" borderId="14" xfId="0" applyNumberFormat="1" applyFont="1" applyFill="1" applyBorder="1" applyAlignment="1">
      <alignment horizontal="right" vertical="center"/>
    </xf>
    <xf numFmtId="8" fontId="45" fillId="0" borderId="0" xfId="0" applyNumberFormat="1" applyFont="1" applyFill="1" applyAlignment="1">
      <alignment/>
    </xf>
    <xf numFmtId="7" fontId="45" fillId="0" borderId="11" xfId="0" applyNumberFormat="1" applyFont="1" applyFill="1" applyBorder="1" applyAlignment="1">
      <alignment horizontal="right" vertical="center"/>
    </xf>
    <xf numFmtId="165" fontId="45" fillId="0" borderId="11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8" fontId="45" fillId="0" borderId="18" xfId="0" applyNumberFormat="1" applyFont="1" applyFill="1" applyBorder="1" applyAlignment="1">
      <alignment horizontal="right" vertical="center"/>
    </xf>
    <xf numFmtId="7" fontId="3" fillId="0" borderId="10" xfId="0" applyNumberFormat="1" applyFont="1" applyFill="1" applyBorder="1" applyAlignment="1">
      <alignment horizontal="right" vertical="center"/>
    </xf>
    <xf numFmtId="8" fontId="45" fillId="0" borderId="10" xfId="0" applyNumberFormat="1" applyFont="1" applyFill="1" applyBorder="1" applyAlignment="1">
      <alignment horizontal="right" vertical="center"/>
    </xf>
    <xf numFmtId="7" fontId="3" fillId="0" borderId="18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46" fillId="0" borderId="11" xfId="0" applyFont="1" applyBorder="1" applyAlignment="1">
      <alignment horizontal="justify" vertical="center" wrapText="1"/>
    </xf>
    <xf numFmtId="8" fontId="0" fillId="0" borderId="0" xfId="0" applyNumberFormat="1" applyAlignment="1">
      <alignment/>
    </xf>
    <xf numFmtId="0" fontId="45" fillId="0" borderId="11" xfId="0" applyFont="1" applyBorder="1" applyAlignment="1">
      <alignment horizontal="left" vertical="center" wrapText="1"/>
    </xf>
    <xf numFmtId="165" fontId="4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horizontal="left" vertical="center" wrapText="1"/>
    </xf>
    <xf numFmtId="7" fontId="0" fillId="0" borderId="0" xfId="0" applyNumberFormat="1" applyAlignment="1">
      <alignment/>
    </xf>
    <xf numFmtId="165" fontId="45" fillId="0" borderId="14" xfId="46" applyNumberFormat="1" applyFont="1" applyBorder="1" applyAlignment="1">
      <alignment horizontal="center" vertical="center" wrapText="1"/>
    </xf>
    <xf numFmtId="165" fontId="46" fillId="0" borderId="14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0" xfId="54" applyFont="1" applyAlignment="1">
      <alignment vertical="top" readingOrder="1"/>
      <protection/>
    </xf>
    <xf numFmtId="165" fontId="0" fillId="0" borderId="0" xfId="46" applyNumberFormat="1" applyFont="1" applyAlignment="1">
      <alignment/>
    </xf>
    <xf numFmtId="0" fontId="4" fillId="0" borderId="0" xfId="54">
      <alignment vertical="top"/>
      <protection/>
    </xf>
    <xf numFmtId="165" fontId="4" fillId="0" borderId="0" xfId="54" applyNumberFormat="1">
      <alignment vertical="top"/>
      <protection/>
    </xf>
    <xf numFmtId="0" fontId="8" fillId="0" borderId="0" xfId="54" applyFont="1" applyAlignment="1">
      <alignment vertical="top"/>
      <protection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6" fillId="0" borderId="14" xfId="0" applyNumberFormat="1" applyFont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wrapText="1"/>
    </xf>
    <xf numFmtId="4" fontId="45" fillId="0" borderId="14" xfId="0" applyNumberFormat="1" applyFont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/>
    </xf>
    <xf numFmtId="4" fontId="45" fillId="0" borderId="14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justify" vertical="center"/>
    </xf>
    <xf numFmtId="0" fontId="46" fillId="0" borderId="14" xfId="0" applyFont="1" applyBorder="1" applyAlignment="1">
      <alignment horizontal="justify" vertical="center" wrapText="1"/>
    </xf>
    <xf numFmtId="4" fontId="46" fillId="0" borderId="14" xfId="0" applyNumberFormat="1" applyFont="1" applyBorder="1" applyAlignment="1">
      <alignment horizontal="right" vertical="center"/>
    </xf>
    <xf numFmtId="0" fontId="46" fillId="0" borderId="16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center" wrapText="1"/>
    </xf>
    <xf numFmtId="4" fontId="45" fillId="0" borderId="18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4" fontId="46" fillId="0" borderId="19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4" fontId="45" fillId="0" borderId="13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4" fontId="45" fillId="0" borderId="0" xfId="0" applyNumberFormat="1" applyFont="1" applyAlignment="1">
      <alignment/>
    </xf>
    <xf numFmtId="43" fontId="0" fillId="0" borderId="0" xfId="46" applyFont="1" applyFill="1" applyAlignment="1">
      <alignment/>
    </xf>
    <xf numFmtId="0" fontId="6" fillId="0" borderId="0" xfId="54" applyFont="1" applyFill="1" applyAlignment="1">
      <alignment vertical="top" readingOrder="1"/>
      <protection/>
    </xf>
    <xf numFmtId="0" fontId="4" fillId="0" borderId="0" xfId="54" applyFill="1">
      <alignment vertical="top"/>
      <protection/>
    </xf>
    <xf numFmtId="4" fontId="8" fillId="0" borderId="0" xfId="54" applyNumberFormat="1" applyFont="1" applyAlignment="1">
      <alignment vertical="top"/>
      <protection/>
    </xf>
    <xf numFmtId="4" fontId="8" fillId="0" borderId="0" xfId="54" applyNumberFormat="1" applyFont="1" applyFill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0" xfId="54" applyFont="1" applyFill="1" applyAlignment="1">
      <alignment horizontal="center" vertical="top"/>
      <protection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8" fillId="0" borderId="0" xfId="53" applyFont="1" applyAlignment="1">
      <alignment horizontal="center" vertical="top"/>
      <protection/>
    </xf>
    <xf numFmtId="0" fontId="7" fillId="0" borderId="0" xfId="53" applyFont="1" applyAlignment="1">
      <alignment horizontal="center" vertical="top"/>
      <protection/>
    </xf>
    <xf numFmtId="0" fontId="46" fillId="0" borderId="20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8" fillId="0" borderId="0" xfId="54" applyFont="1" applyAlignment="1">
      <alignment horizontal="center" vertical="top"/>
      <protection/>
    </xf>
    <xf numFmtId="165" fontId="46" fillId="0" borderId="11" xfId="46" applyNumberFormat="1" applyFont="1" applyBorder="1" applyAlignment="1">
      <alignment horizontal="center" vertical="center" wrapText="1"/>
    </xf>
    <xf numFmtId="165" fontId="46" fillId="0" borderId="19" xfId="46" applyNumberFormat="1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2" xfId="0" applyFont="1" applyFill="1" applyBorder="1" applyAlignment="1">
      <alignment horizontal="justify" vertical="center" wrapText="1"/>
    </xf>
    <xf numFmtId="0" fontId="46" fillId="0" borderId="23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619125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0</xdr:col>
      <xdr:colOff>1047750</xdr:colOff>
      <xdr:row>5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38100</xdr:rowOff>
    </xdr:from>
    <xdr:to>
      <xdr:col>1</xdr:col>
      <xdr:colOff>885825</xdr:colOff>
      <xdr:row>5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11.421875" defaultRowHeight="15"/>
  <cols>
    <col min="1" max="1" width="5.57421875" style="1" customWidth="1"/>
    <col min="2" max="2" width="32.7109375" style="1" customWidth="1"/>
    <col min="3" max="3" width="16.421875" style="1" customWidth="1"/>
    <col min="4" max="4" width="15.28125" style="1" customWidth="1"/>
    <col min="5" max="6" width="16.421875" style="1" customWidth="1"/>
    <col min="7" max="8" width="16.421875" style="1" bestFit="1" customWidth="1"/>
    <col min="9" max="16384" width="11.421875" style="1" customWidth="1"/>
  </cols>
  <sheetData>
    <row r="1" spans="1:8" ht="13.5">
      <c r="A1" s="86" t="s">
        <v>0</v>
      </c>
      <c r="B1" s="87"/>
      <c r="C1" s="87"/>
      <c r="D1" s="87"/>
      <c r="E1" s="87"/>
      <c r="F1" s="87"/>
      <c r="G1" s="87"/>
      <c r="H1" s="88"/>
    </row>
    <row r="2" spans="1:8" ht="13.5">
      <c r="A2" s="89" t="s">
        <v>1</v>
      </c>
      <c r="B2" s="90"/>
      <c r="C2" s="90"/>
      <c r="D2" s="90"/>
      <c r="E2" s="90"/>
      <c r="F2" s="90"/>
      <c r="G2" s="90"/>
      <c r="H2" s="91"/>
    </row>
    <row r="3" spans="1:8" ht="13.5">
      <c r="A3" s="89" t="s">
        <v>2</v>
      </c>
      <c r="B3" s="90"/>
      <c r="C3" s="90"/>
      <c r="D3" s="90"/>
      <c r="E3" s="90"/>
      <c r="F3" s="90"/>
      <c r="G3" s="90"/>
      <c r="H3" s="91"/>
    </row>
    <row r="4" spans="1:8" ht="13.5">
      <c r="A4" s="89" t="s">
        <v>89</v>
      </c>
      <c r="B4" s="90"/>
      <c r="C4" s="90"/>
      <c r="D4" s="90"/>
      <c r="E4" s="90"/>
      <c r="F4" s="90"/>
      <c r="G4" s="90"/>
      <c r="H4" s="91"/>
    </row>
    <row r="5" spans="1:8" ht="14.25" thickBot="1">
      <c r="A5" s="92" t="s">
        <v>3</v>
      </c>
      <c r="B5" s="93"/>
      <c r="C5" s="93"/>
      <c r="D5" s="93"/>
      <c r="E5" s="93"/>
      <c r="F5" s="93"/>
      <c r="G5" s="93"/>
      <c r="H5" s="94"/>
    </row>
    <row r="6" spans="1:8" ht="14.25" thickBot="1">
      <c r="A6" s="86" t="s">
        <v>85</v>
      </c>
      <c r="B6" s="95"/>
      <c r="C6" s="97" t="s">
        <v>4</v>
      </c>
      <c r="D6" s="98"/>
      <c r="E6" s="98"/>
      <c r="F6" s="98"/>
      <c r="G6" s="99"/>
      <c r="H6" s="104" t="s">
        <v>87</v>
      </c>
    </row>
    <row r="7" spans="1:8" ht="26.25" thickBot="1">
      <c r="A7" s="92"/>
      <c r="B7" s="96"/>
      <c r="C7" s="2" t="s">
        <v>86</v>
      </c>
      <c r="D7" s="3" t="s">
        <v>5</v>
      </c>
      <c r="E7" s="2" t="s">
        <v>6</v>
      </c>
      <c r="F7" s="2" t="s">
        <v>7</v>
      </c>
      <c r="G7" s="2" t="s">
        <v>8</v>
      </c>
      <c r="H7" s="105"/>
    </row>
    <row r="8" spans="1:8" ht="31.5" customHeight="1">
      <c r="A8" s="108" t="s">
        <v>9</v>
      </c>
      <c r="B8" s="109"/>
      <c r="C8" s="15">
        <v>2725174282</v>
      </c>
      <c r="D8" s="16">
        <v>-16664772</v>
      </c>
      <c r="E8" s="15">
        <v>2708509510</v>
      </c>
      <c r="F8" s="15">
        <v>2002405622.7800002</v>
      </c>
      <c r="G8" s="15">
        <v>1918988056.8800006</v>
      </c>
      <c r="H8" s="15">
        <v>706103887.22</v>
      </c>
    </row>
    <row r="9" spans="1:8" ht="13.5">
      <c r="A9" s="100" t="s">
        <v>10</v>
      </c>
      <c r="B9" s="101"/>
      <c r="C9" s="14">
        <v>1030645768</v>
      </c>
      <c r="D9" s="17">
        <v>-3121479</v>
      </c>
      <c r="E9" s="14">
        <v>1027524289</v>
      </c>
      <c r="F9" s="14">
        <v>754428277.34</v>
      </c>
      <c r="G9" s="14">
        <v>703703744.84</v>
      </c>
      <c r="H9" s="14">
        <v>273096011.66</v>
      </c>
    </row>
    <row r="10" spans="1:8" ht="27">
      <c r="A10" s="18"/>
      <c r="B10" s="19" t="s">
        <v>11</v>
      </c>
      <c r="C10" s="14">
        <v>565214777</v>
      </c>
      <c r="D10" s="20">
        <v>-4057685</v>
      </c>
      <c r="E10" s="21">
        <v>561157092</v>
      </c>
      <c r="F10" s="22">
        <v>414714940.22</v>
      </c>
      <c r="G10" s="23">
        <v>414714940.22</v>
      </c>
      <c r="H10" s="23">
        <v>146442151.77999997</v>
      </c>
    </row>
    <row r="11" spans="1:8" ht="27">
      <c r="A11" s="18"/>
      <c r="B11" s="19" t="s">
        <v>12</v>
      </c>
      <c r="C11" s="14">
        <v>68672606</v>
      </c>
      <c r="D11" s="20">
        <v>-1508674</v>
      </c>
      <c r="E11" s="23">
        <v>67163932</v>
      </c>
      <c r="F11" s="23">
        <v>48575319.06</v>
      </c>
      <c r="G11" s="23">
        <v>46578149.86</v>
      </c>
      <c r="H11" s="23">
        <v>18588612.939999998</v>
      </c>
    </row>
    <row r="12" spans="1:8" ht="27">
      <c r="A12" s="18"/>
      <c r="B12" s="19" t="s">
        <v>13</v>
      </c>
      <c r="C12" s="14">
        <v>148887292</v>
      </c>
      <c r="D12" s="20">
        <v>3395173</v>
      </c>
      <c r="E12" s="23">
        <v>152282465</v>
      </c>
      <c r="F12" s="23">
        <v>113801284.37</v>
      </c>
      <c r="G12" s="23">
        <v>72231659.67</v>
      </c>
      <c r="H12" s="23">
        <v>38481180.629999995</v>
      </c>
    </row>
    <row r="13" spans="1:8" ht="13.5">
      <c r="A13" s="18"/>
      <c r="B13" s="19" t="s">
        <v>14</v>
      </c>
      <c r="C13" s="14">
        <v>75460941</v>
      </c>
      <c r="D13" s="20">
        <v>-2982722</v>
      </c>
      <c r="E13" s="23">
        <v>72478219</v>
      </c>
      <c r="F13" s="23">
        <v>51971475.239999995</v>
      </c>
      <c r="G13" s="23">
        <v>46129100.94</v>
      </c>
      <c r="H13" s="23">
        <v>20506743.760000005</v>
      </c>
    </row>
    <row r="14" spans="1:8" ht="27">
      <c r="A14" s="18"/>
      <c r="B14" s="19" t="s">
        <v>15</v>
      </c>
      <c r="C14" s="14">
        <v>172410152</v>
      </c>
      <c r="D14" s="20">
        <v>2032429</v>
      </c>
      <c r="E14" s="23">
        <v>174442581</v>
      </c>
      <c r="F14" s="23">
        <v>125365258.45</v>
      </c>
      <c r="G14" s="23">
        <v>124049894.15</v>
      </c>
      <c r="H14" s="23">
        <v>49077322.55</v>
      </c>
    </row>
    <row r="15" spans="1:8" ht="13.5">
      <c r="A15" s="18"/>
      <c r="B15" s="19" t="s">
        <v>16</v>
      </c>
      <c r="C15" s="14">
        <v>0</v>
      </c>
      <c r="D15" s="20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ht="27">
      <c r="A16" s="18"/>
      <c r="B16" s="19" t="s">
        <v>17</v>
      </c>
      <c r="C16" s="14">
        <v>0</v>
      </c>
      <c r="D16" s="20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3.5">
      <c r="A17" s="100" t="s">
        <v>18</v>
      </c>
      <c r="B17" s="101"/>
      <c r="C17" s="14">
        <v>128364374</v>
      </c>
      <c r="D17" s="17">
        <v>36968211</v>
      </c>
      <c r="E17" s="14">
        <v>165332585</v>
      </c>
      <c r="F17" s="24">
        <v>126587989.13999999</v>
      </c>
      <c r="G17" s="14">
        <v>125051439.53</v>
      </c>
      <c r="H17" s="14">
        <v>38744595.86</v>
      </c>
    </row>
    <row r="18" spans="1:8" ht="40.5">
      <c r="A18" s="18"/>
      <c r="B18" s="19" t="s">
        <v>19</v>
      </c>
      <c r="C18" s="14">
        <v>18887717</v>
      </c>
      <c r="D18" s="20">
        <v>2975391</v>
      </c>
      <c r="E18" s="23">
        <v>21863108</v>
      </c>
      <c r="F18" s="23">
        <v>16236381.06</v>
      </c>
      <c r="G18" s="23">
        <v>16012632.32</v>
      </c>
      <c r="H18" s="23">
        <v>5626726.9399999995</v>
      </c>
    </row>
    <row r="19" spans="1:8" ht="13.5">
      <c r="A19" s="18"/>
      <c r="B19" s="19" t="s">
        <v>20</v>
      </c>
      <c r="C19" s="14">
        <v>17423741</v>
      </c>
      <c r="D19" s="20">
        <v>12627</v>
      </c>
      <c r="E19" s="23">
        <v>17436368</v>
      </c>
      <c r="F19" s="23">
        <v>11807918.639999999</v>
      </c>
      <c r="G19" s="23">
        <v>11758292.6</v>
      </c>
      <c r="H19" s="23">
        <v>5628449.360000001</v>
      </c>
    </row>
    <row r="20" spans="1:8" ht="40.5">
      <c r="A20" s="18"/>
      <c r="B20" s="19" t="s">
        <v>21</v>
      </c>
      <c r="C20" s="14">
        <v>0</v>
      </c>
      <c r="D20" s="20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ht="27">
      <c r="A21" s="18"/>
      <c r="B21" s="19" t="s">
        <v>22</v>
      </c>
      <c r="C21" s="14">
        <v>43461981</v>
      </c>
      <c r="D21" s="20">
        <v>32761671</v>
      </c>
      <c r="E21" s="23">
        <v>76223652</v>
      </c>
      <c r="F21" s="23">
        <v>61687571.800000004</v>
      </c>
      <c r="G21" s="23">
        <v>61229936.81</v>
      </c>
      <c r="H21" s="23">
        <v>14536080.199999996</v>
      </c>
    </row>
    <row r="22" spans="1:8" ht="27">
      <c r="A22" s="18"/>
      <c r="B22" s="19" t="s">
        <v>23</v>
      </c>
      <c r="C22" s="14">
        <v>5949877</v>
      </c>
      <c r="D22" s="20">
        <v>328120</v>
      </c>
      <c r="E22" s="23">
        <v>6277997</v>
      </c>
      <c r="F22" s="23">
        <v>4669421.850000001</v>
      </c>
      <c r="G22" s="23">
        <v>4566151.41</v>
      </c>
      <c r="H22" s="23">
        <v>1608575.1499999994</v>
      </c>
    </row>
    <row r="23" spans="1:8" ht="27">
      <c r="A23" s="18"/>
      <c r="B23" s="19" t="s">
        <v>24</v>
      </c>
      <c r="C23" s="14">
        <v>34100494</v>
      </c>
      <c r="D23" s="20">
        <v>-2149984</v>
      </c>
      <c r="E23" s="23">
        <v>31950510</v>
      </c>
      <c r="F23" s="23">
        <v>23241193.759999998</v>
      </c>
      <c r="G23" s="23">
        <v>22572807.4</v>
      </c>
      <c r="H23" s="23">
        <v>8709316.240000002</v>
      </c>
    </row>
    <row r="24" spans="1:8" ht="40.5">
      <c r="A24" s="18"/>
      <c r="B24" s="19" t="s">
        <v>25</v>
      </c>
      <c r="C24" s="14">
        <v>3341919</v>
      </c>
      <c r="D24" s="20">
        <v>3655550</v>
      </c>
      <c r="E24" s="23">
        <v>6997469</v>
      </c>
      <c r="F24" s="23">
        <v>5867943.58</v>
      </c>
      <c r="G24" s="23">
        <v>5867391.42</v>
      </c>
      <c r="H24" s="23">
        <v>1129525.42</v>
      </c>
    </row>
    <row r="25" spans="1:8" ht="27">
      <c r="A25" s="18"/>
      <c r="B25" s="19" t="s">
        <v>26</v>
      </c>
      <c r="C25" s="14">
        <v>1860</v>
      </c>
      <c r="D25" s="20">
        <v>-1860</v>
      </c>
      <c r="E25" s="23">
        <v>0</v>
      </c>
      <c r="F25" s="23">
        <v>0</v>
      </c>
      <c r="G25" s="23">
        <v>0</v>
      </c>
      <c r="H25" s="23">
        <v>0</v>
      </c>
    </row>
    <row r="26" spans="1:8" ht="27">
      <c r="A26" s="18"/>
      <c r="B26" s="19" t="s">
        <v>27</v>
      </c>
      <c r="C26" s="14">
        <v>5196785</v>
      </c>
      <c r="D26" s="20">
        <v>-613304</v>
      </c>
      <c r="E26" s="23">
        <v>4583481</v>
      </c>
      <c r="F26" s="23">
        <v>3077558.4499999997</v>
      </c>
      <c r="G26" s="23">
        <v>3044227.57</v>
      </c>
      <c r="H26" s="23">
        <v>1505922.5500000003</v>
      </c>
    </row>
    <row r="27" spans="1:8" ht="13.5">
      <c r="A27" s="100" t="s">
        <v>28</v>
      </c>
      <c r="B27" s="101"/>
      <c r="C27" s="14">
        <v>508848450</v>
      </c>
      <c r="D27" s="17">
        <v>100157957</v>
      </c>
      <c r="E27" s="14">
        <v>609006407</v>
      </c>
      <c r="F27" s="14">
        <v>459595307.82</v>
      </c>
      <c r="G27" s="14">
        <v>441454160.49</v>
      </c>
      <c r="H27" s="14">
        <v>149411099.17999998</v>
      </c>
    </row>
    <row r="28" spans="1:8" ht="13.5">
      <c r="A28" s="18"/>
      <c r="B28" s="19" t="s">
        <v>29</v>
      </c>
      <c r="C28" s="14">
        <v>46580461</v>
      </c>
      <c r="D28" s="20">
        <v>19674216</v>
      </c>
      <c r="E28" s="23">
        <v>66254677</v>
      </c>
      <c r="F28" s="23">
        <v>59055800.09</v>
      </c>
      <c r="G28" s="23">
        <v>58991929.2</v>
      </c>
      <c r="H28" s="23">
        <v>7198876.909999996</v>
      </c>
    </row>
    <row r="29" spans="1:8" ht="13.5">
      <c r="A29" s="18"/>
      <c r="B29" s="19" t="s">
        <v>30</v>
      </c>
      <c r="C29" s="14">
        <v>35841521</v>
      </c>
      <c r="D29" s="20">
        <v>16779838</v>
      </c>
      <c r="E29" s="23">
        <v>52621359</v>
      </c>
      <c r="F29" s="23">
        <v>41102710.349999994</v>
      </c>
      <c r="G29" s="23">
        <v>40842119.16</v>
      </c>
      <c r="H29" s="23">
        <v>11518648.650000006</v>
      </c>
    </row>
    <row r="30" spans="1:8" ht="40.5">
      <c r="A30" s="18"/>
      <c r="B30" s="19" t="s">
        <v>31</v>
      </c>
      <c r="C30" s="14">
        <v>103939588</v>
      </c>
      <c r="D30" s="20">
        <v>37157017</v>
      </c>
      <c r="E30" s="23">
        <v>141096605</v>
      </c>
      <c r="F30" s="23">
        <v>107543217.54</v>
      </c>
      <c r="G30" s="23">
        <v>90985903.72</v>
      </c>
      <c r="H30" s="23">
        <v>33553387.46</v>
      </c>
    </row>
    <row r="31" spans="1:8" ht="27">
      <c r="A31" s="18"/>
      <c r="B31" s="19" t="s">
        <v>32</v>
      </c>
      <c r="C31" s="14">
        <v>16665917</v>
      </c>
      <c r="D31" s="20">
        <v>-2996236</v>
      </c>
      <c r="E31" s="23">
        <v>13669681</v>
      </c>
      <c r="F31" s="23">
        <v>10944269.61</v>
      </c>
      <c r="G31" s="23">
        <v>10939795.34</v>
      </c>
      <c r="H31" s="23">
        <v>2725411.3900000006</v>
      </c>
    </row>
    <row r="32" spans="1:8" ht="40.5">
      <c r="A32" s="18"/>
      <c r="B32" s="19" t="s">
        <v>33</v>
      </c>
      <c r="C32" s="14">
        <v>202921424</v>
      </c>
      <c r="D32" s="20">
        <v>22790740</v>
      </c>
      <c r="E32" s="23">
        <v>225712164</v>
      </c>
      <c r="F32" s="23">
        <v>164136948.08</v>
      </c>
      <c r="G32" s="23">
        <v>164062286.52</v>
      </c>
      <c r="H32" s="23">
        <v>61575215.91999999</v>
      </c>
    </row>
    <row r="33" spans="1:8" ht="27">
      <c r="A33" s="18"/>
      <c r="B33" s="19" t="s">
        <v>34</v>
      </c>
      <c r="C33" s="14">
        <v>67922410</v>
      </c>
      <c r="D33" s="20">
        <v>-6512315</v>
      </c>
      <c r="E33" s="23">
        <v>61410095</v>
      </c>
      <c r="F33" s="23">
        <v>43542994.470000006</v>
      </c>
      <c r="G33" s="23">
        <v>42546101.95</v>
      </c>
      <c r="H33" s="23">
        <v>17867100.529999994</v>
      </c>
    </row>
    <row r="34" spans="1:8" ht="27">
      <c r="A34" s="18"/>
      <c r="B34" s="19" t="s">
        <v>35</v>
      </c>
      <c r="C34" s="14">
        <v>5402647</v>
      </c>
      <c r="D34" s="20">
        <v>-1786435</v>
      </c>
      <c r="E34" s="23">
        <v>3616212</v>
      </c>
      <c r="F34" s="23">
        <v>1942344.69</v>
      </c>
      <c r="G34" s="23">
        <v>1899129.13</v>
      </c>
      <c r="H34" s="23">
        <v>1673867.31</v>
      </c>
    </row>
    <row r="35" spans="1:8" ht="13.5">
      <c r="A35" s="18"/>
      <c r="B35" s="19" t="s">
        <v>36</v>
      </c>
      <c r="C35" s="14">
        <v>27885235</v>
      </c>
      <c r="D35" s="20">
        <v>11893075</v>
      </c>
      <c r="E35" s="23">
        <v>39778310</v>
      </c>
      <c r="F35" s="23">
        <v>27881303.709999997</v>
      </c>
      <c r="G35" s="23">
        <v>27763656.99</v>
      </c>
      <c r="H35" s="23">
        <v>11897006.290000003</v>
      </c>
    </row>
    <row r="36" spans="1:8" ht="13.5">
      <c r="A36" s="18"/>
      <c r="B36" s="19" t="s">
        <v>37</v>
      </c>
      <c r="C36" s="14">
        <v>1689247</v>
      </c>
      <c r="D36" s="20">
        <v>3158057</v>
      </c>
      <c r="E36" s="23">
        <v>4847304</v>
      </c>
      <c r="F36" s="23">
        <v>3445719.28</v>
      </c>
      <c r="G36" s="23">
        <v>3423238.48</v>
      </c>
      <c r="H36" s="23">
        <v>1401584.7200000002</v>
      </c>
    </row>
    <row r="37" spans="1:8" ht="13.5">
      <c r="A37" s="100" t="s">
        <v>38</v>
      </c>
      <c r="B37" s="101"/>
      <c r="C37" s="14">
        <v>283321962</v>
      </c>
      <c r="D37" s="17">
        <v>12799268</v>
      </c>
      <c r="E37" s="14">
        <v>296121230</v>
      </c>
      <c r="F37" s="14">
        <v>215165991.4</v>
      </c>
      <c r="G37" s="14">
        <v>206567741.72</v>
      </c>
      <c r="H37" s="14">
        <v>80955238.60000001</v>
      </c>
    </row>
    <row r="38" spans="1:8" ht="27">
      <c r="A38" s="18"/>
      <c r="B38" s="19" t="s">
        <v>39</v>
      </c>
      <c r="C38" s="14">
        <v>25208187</v>
      </c>
      <c r="D38" s="20">
        <v>431426</v>
      </c>
      <c r="E38" s="23">
        <v>25639613</v>
      </c>
      <c r="F38" s="23">
        <v>19514611.32</v>
      </c>
      <c r="G38" s="23">
        <v>19514611.32</v>
      </c>
      <c r="H38" s="23">
        <v>6125001.68</v>
      </c>
    </row>
    <row r="39" spans="1:8" ht="27">
      <c r="A39" s="18"/>
      <c r="B39" s="19" t="s">
        <v>40</v>
      </c>
      <c r="C39" s="14">
        <v>0</v>
      </c>
      <c r="D39" s="20">
        <v>0</v>
      </c>
      <c r="E39" s="23">
        <v>0</v>
      </c>
      <c r="F39" s="23">
        <v>0</v>
      </c>
      <c r="G39" s="23">
        <v>0</v>
      </c>
      <c r="H39" s="23">
        <v>0</v>
      </c>
    </row>
    <row r="40" spans="1:8" ht="13.5">
      <c r="A40" s="18"/>
      <c r="B40" s="19" t="s">
        <v>41</v>
      </c>
      <c r="C40" s="14">
        <v>14688199</v>
      </c>
      <c r="D40" s="20">
        <v>-333904</v>
      </c>
      <c r="E40" s="23">
        <v>14354295</v>
      </c>
      <c r="F40" s="23">
        <v>13525095.66</v>
      </c>
      <c r="G40" s="23">
        <v>13525095.66</v>
      </c>
      <c r="H40" s="23">
        <v>829199.3399999999</v>
      </c>
    </row>
    <row r="41" spans="1:8" ht="13.5">
      <c r="A41" s="18"/>
      <c r="B41" s="19" t="s">
        <v>42</v>
      </c>
      <c r="C41" s="14">
        <v>85968687</v>
      </c>
      <c r="D41" s="20">
        <v>15066160</v>
      </c>
      <c r="E41" s="23">
        <v>101034847</v>
      </c>
      <c r="F41" s="23">
        <v>69530040.91</v>
      </c>
      <c r="G41" s="23">
        <v>68893574.91</v>
      </c>
      <c r="H41" s="23">
        <v>31504806.090000004</v>
      </c>
    </row>
    <row r="42" spans="1:8" ht="13.5">
      <c r="A42" s="18"/>
      <c r="B42" s="19" t="s">
        <v>43</v>
      </c>
      <c r="C42" s="14">
        <v>149632889</v>
      </c>
      <c r="D42" s="20">
        <v>-2008530</v>
      </c>
      <c r="E42" s="23">
        <v>147624359</v>
      </c>
      <c r="F42" s="23">
        <v>107582243.50999999</v>
      </c>
      <c r="G42" s="23">
        <v>99620459.83</v>
      </c>
      <c r="H42" s="23">
        <v>40042115.49000001</v>
      </c>
    </row>
    <row r="43" spans="1:8" ht="27">
      <c r="A43" s="18"/>
      <c r="B43" s="19" t="s">
        <v>44</v>
      </c>
      <c r="C43" s="14">
        <v>0</v>
      </c>
      <c r="D43" s="20">
        <v>0</v>
      </c>
      <c r="E43" s="23">
        <v>0</v>
      </c>
      <c r="F43" s="23">
        <v>0</v>
      </c>
      <c r="G43" s="23">
        <v>0</v>
      </c>
      <c r="H43" s="23">
        <v>0</v>
      </c>
    </row>
    <row r="44" spans="1:8" ht="27">
      <c r="A44" s="18"/>
      <c r="B44" s="19" t="s">
        <v>45</v>
      </c>
      <c r="C44" s="14">
        <v>0</v>
      </c>
      <c r="D44" s="20">
        <v>0</v>
      </c>
      <c r="E44" s="23">
        <v>0</v>
      </c>
      <c r="F44" s="23">
        <v>0</v>
      </c>
      <c r="G44" s="23">
        <v>0</v>
      </c>
      <c r="H44" s="23">
        <v>0</v>
      </c>
    </row>
    <row r="45" spans="1:8" ht="13.5">
      <c r="A45" s="18"/>
      <c r="B45" s="19" t="s">
        <v>46</v>
      </c>
      <c r="C45" s="14">
        <v>7824000</v>
      </c>
      <c r="D45" s="20">
        <v>-355884</v>
      </c>
      <c r="E45" s="23">
        <v>7468116</v>
      </c>
      <c r="F45" s="23">
        <v>5014000</v>
      </c>
      <c r="G45" s="23">
        <v>5014000</v>
      </c>
      <c r="H45" s="23">
        <v>2454116</v>
      </c>
    </row>
    <row r="46" spans="1:8" ht="13.5">
      <c r="A46" s="18"/>
      <c r="B46" s="19" t="s">
        <v>47</v>
      </c>
      <c r="C46" s="14"/>
      <c r="D46" s="20">
        <v>0</v>
      </c>
      <c r="E46" s="23">
        <v>0</v>
      </c>
      <c r="F46" s="23">
        <v>0</v>
      </c>
      <c r="G46" s="23">
        <v>0</v>
      </c>
      <c r="H46" s="23">
        <v>0</v>
      </c>
    </row>
    <row r="47" spans="1:8" ht="13.5">
      <c r="A47" s="100" t="s">
        <v>48</v>
      </c>
      <c r="B47" s="101"/>
      <c r="C47" s="14">
        <v>76324663</v>
      </c>
      <c r="D47" s="17">
        <v>-36590328</v>
      </c>
      <c r="E47" s="14">
        <v>39734335</v>
      </c>
      <c r="F47" s="14">
        <v>26697852.04</v>
      </c>
      <c r="G47" s="14">
        <v>26686697.13</v>
      </c>
      <c r="H47" s="14">
        <v>13036482.96</v>
      </c>
    </row>
    <row r="48" spans="1:8" ht="27">
      <c r="A48" s="18"/>
      <c r="B48" s="19" t="s">
        <v>49</v>
      </c>
      <c r="C48" s="14">
        <v>1479528</v>
      </c>
      <c r="D48" s="20">
        <v>2726908</v>
      </c>
      <c r="E48" s="23">
        <v>4206436</v>
      </c>
      <c r="F48" s="23">
        <v>4078107.35</v>
      </c>
      <c r="G48" s="23">
        <v>4078107.35</v>
      </c>
      <c r="H48" s="23">
        <v>128328.6499999999</v>
      </c>
    </row>
    <row r="49" spans="1:8" ht="27.75" thickBot="1">
      <c r="A49" s="27"/>
      <c r="B49" s="28" t="s">
        <v>50</v>
      </c>
      <c r="C49" s="29">
        <v>578880</v>
      </c>
      <c r="D49" s="30">
        <v>3075730</v>
      </c>
      <c r="E49" s="31">
        <v>3654610</v>
      </c>
      <c r="F49" s="31">
        <v>3453523.42</v>
      </c>
      <c r="G49" s="31">
        <v>3453523.42</v>
      </c>
      <c r="H49" s="31">
        <v>201086.58000000007</v>
      </c>
    </row>
    <row r="50" spans="1:8" ht="27">
      <c r="A50" s="18"/>
      <c r="B50" s="19" t="s">
        <v>51</v>
      </c>
      <c r="C50" s="14">
        <v>0</v>
      </c>
      <c r="D50" s="20">
        <v>51246</v>
      </c>
      <c r="E50" s="23">
        <v>51246</v>
      </c>
      <c r="F50" s="23">
        <v>51243.77</v>
      </c>
      <c r="G50" s="23">
        <v>51243.77</v>
      </c>
      <c r="H50" s="23">
        <v>2.2300000000032014</v>
      </c>
    </row>
    <row r="51" spans="1:8" ht="27">
      <c r="A51" s="18"/>
      <c r="B51" s="19" t="s">
        <v>52</v>
      </c>
      <c r="C51" s="14">
        <v>7738000</v>
      </c>
      <c r="D51" s="20">
        <v>2031323</v>
      </c>
      <c r="E51" s="23">
        <v>9769323</v>
      </c>
      <c r="F51" s="23">
        <v>9765941.85</v>
      </c>
      <c r="G51" s="23">
        <v>9765941.85</v>
      </c>
      <c r="H51" s="23">
        <v>3381.1500000003725</v>
      </c>
    </row>
    <row r="52" spans="1:8" ht="27">
      <c r="A52" s="18"/>
      <c r="B52" s="19" t="s">
        <v>53</v>
      </c>
      <c r="C52" s="14">
        <v>0</v>
      </c>
      <c r="D52" s="20">
        <v>0</v>
      </c>
      <c r="E52" s="23">
        <v>0</v>
      </c>
      <c r="F52" s="23">
        <v>0</v>
      </c>
      <c r="G52" s="23">
        <v>0</v>
      </c>
      <c r="H52" s="23">
        <v>0</v>
      </c>
    </row>
    <row r="53" spans="1:8" ht="27">
      <c r="A53" s="18"/>
      <c r="B53" s="19" t="s">
        <v>54</v>
      </c>
      <c r="C53" s="14">
        <v>66436776</v>
      </c>
      <c r="D53" s="20">
        <v>-44570658</v>
      </c>
      <c r="E53" s="23">
        <v>21866118</v>
      </c>
      <c r="F53" s="23">
        <v>9167907.33</v>
      </c>
      <c r="G53" s="23">
        <v>9156752.42</v>
      </c>
      <c r="H53" s="23">
        <v>12698210.67</v>
      </c>
    </row>
    <row r="54" spans="1:8" ht="13.5">
      <c r="A54" s="18"/>
      <c r="B54" s="19" t="s">
        <v>55</v>
      </c>
      <c r="C54" s="14">
        <v>46668</v>
      </c>
      <c r="D54" s="20">
        <v>-41195</v>
      </c>
      <c r="E54" s="23">
        <v>5473</v>
      </c>
      <c r="F54" s="23">
        <v>0</v>
      </c>
      <c r="G54" s="23">
        <v>0</v>
      </c>
      <c r="H54" s="23">
        <v>5473</v>
      </c>
    </row>
    <row r="55" spans="1:8" ht="13.5">
      <c r="A55" s="18"/>
      <c r="B55" s="19" t="s">
        <v>56</v>
      </c>
      <c r="C55" s="14">
        <v>0</v>
      </c>
      <c r="D55" s="20">
        <v>0</v>
      </c>
      <c r="E55" s="23">
        <v>0</v>
      </c>
      <c r="F55" s="23">
        <v>0</v>
      </c>
      <c r="G55" s="23">
        <v>0</v>
      </c>
      <c r="H55" s="23">
        <v>0</v>
      </c>
    </row>
    <row r="56" spans="1:8" ht="13.5">
      <c r="A56" s="18"/>
      <c r="B56" s="19" t="s">
        <v>57</v>
      </c>
      <c r="C56" s="14">
        <v>44811</v>
      </c>
      <c r="D56" s="20">
        <v>136318</v>
      </c>
      <c r="E56" s="23">
        <v>181129</v>
      </c>
      <c r="F56" s="23">
        <v>181128.32</v>
      </c>
      <c r="G56" s="23">
        <v>181128.32</v>
      </c>
      <c r="H56" s="23">
        <v>0.6799999999930151</v>
      </c>
    </row>
    <row r="57" spans="1:8" ht="13.5">
      <c r="A57" s="100" t="s">
        <v>58</v>
      </c>
      <c r="B57" s="101"/>
      <c r="C57" s="14">
        <v>241675038</v>
      </c>
      <c r="D57" s="17">
        <v>80765272</v>
      </c>
      <c r="E57" s="14">
        <v>322440310</v>
      </c>
      <c r="F57" s="14">
        <v>232221388.96</v>
      </c>
      <c r="G57" s="14">
        <v>230721653.15</v>
      </c>
      <c r="H57" s="14">
        <v>90218921.04</v>
      </c>
    </row>
    <row r="58" spans="1:8" ht="27">
      <c r="A58" s="18"/>
      <c r="B58" s="19" t="s">
        <v>59</v>
      </c>
      <c r="C58" s="14">
        <v>240541698</v>
      </c>
      <c r="D58" s="20">
        <v>72925231</v>
      </c>
      <c r="E58" s="23">
        <v>313466929</v>
      </c>
      <c r="F58" s="23">
        <v>227853856.54</v>
      </c>
      <c r="G58" s="23">
        <v>227853856.54</v>
      </c>
      <c r="H58" s="23">
        <v>85613072.46000001</v>
      </c>
    </row>
    <row r="59" spans="1:8" ht="13.5">
      <c r="A59" s="18"/>
      <c r="B59" s="19" t="s">
        <v>60</v>
      </c>
      <c r="C59" s="14">
        <v>1133340</v>
      </c>
      <c r="D59" s="20">
        <v>7840041</v>
      </c>
      <c r="E59" s="23">
        <v>8973381</v>
      </c>
      <c r="F59" s="23">
        <v>4367532.42</v>
      </c>
      <c r="G59" s="23">
        <v>2867796.61</v>
      </c>
      <c r="H59" s="23">
        <v>4605848.58</v>
      </c>
    </row>
    <row r="60" spans="1:8" ht="27">
      <c r="A60" s="18"/>
      <c r="B60" s="19" t="s">
        <v>61</v>
      </c>
      <c r="C60" s="14">
        <v>0</v>
      </c>
      <c r="D60" s="20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13.5">
      <c r="A61" s="100" t="s">
        <v>62</v>
      </c>
      <c r="B61" s="101"/>
      <c r="C61" s="14">
        <v>404701776</v>
      </c>
      <c r="D61" s="17">
        <v>-328013228</v>
      </c>
      <c r="E61" s="14">
        <v>76688548</v>
      </c>
      <c r="F61" s="14">
        <v>25072087.2</v>
      </c>
      <c r="G61" s="14">
        <v>22165891.14</v>
      </c>
      <c r="H61" s="14">
        <v>51616460.8</v>
      </c>
    </row>
    <row r="62" spans="1:8" ht="27">
      <c r="A62" s="18"/>
      <c r="B62" s="19" t="s">
        <v>63</v>
      </c>
      <c r="C62" s="14">
        <v>0</v>
      </c>
      <c r="D62" s="20">
        <v>0</v>
      </c>
      <c r="E62" s="23">
        <v>0</v>
      </c>
      <c r="F62" s="23">
        <v>0</v>
      </c>
      <c r="G62" s="23">
        <v>0</v>
      </c>
      <c r="H62" s="23">
        <v>0</v>
      </c>
    </row>
    <row r="63" spans="1:8" ht="27">
      <c r="A63" s="18"/>
      <c r="B63" s="19" t="s">
        <v>64</v>
      </c>
      <c r="C63" s="14">
        <v>0</v>
      </c>
      <c r="D63" s="20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ht="13.5">
      <c r="A64" s="18"/>
      <c r="B64" s="19" t="s">
        <v>65</v>
      </c>
      <c r="C64" s="14">
        <v>0</v>
      </c>
      <c r="D64" s="20"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ht="13.5">
      <c r="A65" s="18"/>
      <c r="B65" s="19" t="s">
        <v>66</v>
      </c>
      <c r="C65" s="14">
        <v>0</v>
      </c>
      <c r="D65" s="20">
        <v>0</v>
      </c>
      <c r="E65" s="23">
        <v>0</v>
      </c>
      <c r="F65" s="23">
        <v>0</v>
      </c>
      <c r="G65" s="23">
        <v>0</v>
      </c>
      <c r="H65" s="23">
        <v>0</v>
      </c>
    </row>
    <row r="66" spans="1:8" ht="27">
      <c r="A66" s="18"/>
      <c r="B66" s="19" t="s">
        <v>67</v>
      </c>
      <c r="C66" s="14">
        <v>33304308</v>
      </c>
      <c r="D66" s="20">
        <v>-328118</v>
      </c>
      <c r="E66" s="23">
        <v>32976190</v>
      </c>
      <c r="F66" s="23">
        <v>25072087.2</v>
      </c>
      <c r="G66" s="23">
        <v>22165891.14</v>
      </c>
      <c r="H66" s="23">
        <v>7904102.800000001</v>
      </c>
    </row>
    <row r="67" spans="1:8" ht="27">
      <c r="A67" s="18"/>
      <c r="B67" s="19" t="s">
        <v>68</v>
      </c>
      <c r="C67" s="14">
        <v>0</v>
      </c>
      <c r="D67" s="20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ht="13.5">
      <c r="A68" s="18"/>
      <c r="B68" s="19" t="s">
        <v>69</v>
      </c>
      <c r="C68" s="14">
        <v>0</v>
      </c>
      <c r="D68" s="20">
        <v>0</v>
      </c>
      <c r="E68" s="23">
        <v>0</v>
      </c>
      <c r="F68" s="23">
        <v>0</v>
      </c>
      <c r="G68" s="23">
        <v>0</v>
      </c>
      <c r="H68" s="23">
        <v>0</v>
      </c>
    </row>
    <row r="69" spans="1:8" ht="40.5">
      <c r="A69" s="18"/>
      <c r="B69" s="19" t="s">
        <v>70</v>
      </c>
      <c r="C69" s="14">
        <v>371397468</v>
      </c>
      <c r="D69" s="20">
        <v>-327685110</v>
      </c>
      <c r="E69" s="14">
        <v>43712358</v>
      </c>
      <c r="F69" s="14">
        <v>0</v>
      </c>
      <c r="G69" s="14">
        <v>0</v>
      </c>
      <c r="H69" s="23">
        <v>43712358</v>
      </c>
    </row>
    <row r="70" spans="1:8" ht="13.5">
      <c r="A70" s="100" t="s">
        <v>71</v>
      </c>
      <c r="B70" s="101"/>
      <c r="C70" s="14">
        <v>0</v>
      </c>
      <c r="D70" s="17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ht="13.5">
      <c r="A71" s="18"/>
      <c r="B71" s="19" t="s">
        <v>72</v>
      </c>
      <c r="C71" s="14">
        <v>0</v>
      </c>
      <c r="D71" s="17">
        <v>0</v>
      </c>
      <c r="E71" s="14">
        <v>0</v>
      </c>
      <c r="F71" s="14">
        <v>0</v>
      </c>
      <c r="G71" s="14">
        <v>0</v>
      </c>
      <c r="H71" s="23">
        <v>0</v>
      </c>
    </row>
    <row r="72" spans="1:8" ht="13.5">
      <c r="A72" s="18"/>
      <c r="B72" s="19" t="s">
        <v>73</v>
      </c>
      <c r="C72" s="14">
        <v>0</v>
      </c>
      <c r="D72" s="17">
        <v>0</v>
      </c>
      <c r="E72" s="14">
        <v>0</v>
      </c>
      <c r="F72" s="14">
        <v>0</v>
      </c>
      <c r="G72" s="14">
        <v>0</v>
      </c>
      <c r="H72" s="23">
        <v>0</v>
      </c>
    </row>
    <row r="73" spans="1:8" ht="13.5">
      <c r="A73" s="18"/>
      <c r="B73" s="19" t="s">
        <v>74</v>
      </c>
      <c r="C73" s="14">
        <v>0</v>
      </c>
      <c r="D73" s="17">
        <v>0</v>
      </c>
      <c r="E73" s="14">
        <v>0</v>
      </c>
      <c r="F73" s="14">
        <v>0</v>
      </c>
      <c r="G73" s="14">
        <v>0</v>
      </c>
      <c r="H73" s="23">
        <v>0</v>
      </c>
    </row>
    <row r="74" spans="1:8" ht="13.5">
      <c r="A74" s="100" t="s">
        <v>75</v>
      </c>
      <c r="B74" s="101"/>
      <c r="C74" s="14">
        <v>51292251</v>
      </c>
      <c r="D74" s="17">
        <v>120369555</v>
      </c>
      <c r="E74" s="14">
        <v>171661806</v>
      </c>
      <c r="F74" s="14">
        <v>162636728.88</v>
      </c>
      <c r="G74" s="14">
        <v>162636728.88</v>
      </c>
      <c r="H74" s="14">
        <v>9025077.120000003</v>
      </c>
    </row>
    <row r="75" spans="1:8" ht="27">
      <c r="A75" s="18"/>
      <c r="B75" s="19" t="s">
        <v>76</v>
      </c>
      <c r="C75" s="14">
        <v>21838248</v>
      </c>
      <c r="D75" s="17">
        <v>97381032</v>
      </c>
      <c r="E75" s="14">
        <v>119219280</v>
      </c>
      <c r="F75" s="14">
        <v>115633735.02</v>
      </c>
      <c r="G75" s="14">
        <v>115633735.02</v>
      </c>
      <c r="H75" s="23">
        <v>3585544.98</v>
      </c>
    </row>
    <row r="76" spans="1:8" ht="13.5">
      <c r="A76" s="18"/>
      <c r="B76" s="19" t="s">
        <v>77</v>
      </c>
      <c r="C76" s="14">
        <v>27717803</v>
      </c>
      <c r="D76" s="17">
        <v>-17858660</v>
      </c>
      <c r="E76" s="14">
        <v>9859143</v>
      </c>
      <c r="F76" s="14">
        <v>5217358.92</v>
      </c>
      <c r="G76" s="14">
        <v>5217358.92</v>
      </c>
      <c r="H76" s="23">
        <v>4641784.08</v>
      </c>
    </row>
    <row r="77" spans="1:8" ht="27">
      <c r="A77" s="18"/>
      <c r="B77" s="19" t="s">
        <v>78</v>
      </c>
      <c r="C77" s="14">
        <v>636200</v>
      </c>
      <c r="D77" s="17">
        <v>-487299</v>
      </c>
      <c r="E77" s="14">
        <v>148901</v>
      </c>
      <c r="F77" s="14">
        <v>1169.45</v>
      </c>
      <c r="G77" s="14">
        <v>1169.45</v>
      </c>
      <c r="H77" s="23">
        <v>147731.55</v>
      </c>
    </row>
    <row r="78" spans="1:8" ht="13.5">
      <c r="A78" s="18"/>
      <c r="B78" s="19" t="s">
        <v>79</v>
      </c>
      <c r="C78" s="14">
        <v>1100000</v>
      </c>
      <c r="D78" s="17">
        <v>-347934</v>
      </c>
      <c r="E78" s="14">
        <v>752066</v>
      </c>
      <c r="F78" s="14">
        <v>102062.01</v>
      </c>
      <c r="G78" s="14">
        <v>102062.01</v>
      </c>
      <c r="H78" s="23">
        <v>650003.99</v>
      </c>
    </row>
    <row r="79" spans="1:8" ht="13.5">
      <c r="A79" s="18"/>
      <c r="B79" s="19" t="s">
        <v>80</v>
      </c>
      <c r="C79" s="14">
        <v>0</v>
      </c>
      <c r="D79" s="17">
        <v>0</v>
      </c>
      <c r="E79" s="14">
        <v>0</v>
      </c>
      <c r="F79" s="14">
        <v>0</v>
      </c>
      <c r="G79" s="14">
        <v>0</v>
      </c>
      <c r="H79" s="23">
        <v>0</v>
      </c>
    </row>
    <row r="80" spans="1:8" ht="13.5">
      <c r="A80" s="18"/>
      <c r="B80" s="19" t="s">
        <v>81</v>
      </c>
      <c r="C80" s="14">
        <v>0</v>
      </c>
      <c r="D80" s="17">
        <v>0</v>
      </c>
      <c r="E80" s="14">
        <v>0</v>
      </c>
      <c r="F80" s="14">
        <v>0</v>
      </c>
      <c r="G80" s="14">
        <v>0</v>
      </c>
      <c r="H80" s="23">
        <v>0</v>
      </c>
    </row>
    <row r="81" spans="1:8" ht="27">
      <c r="A81" s="18"/>
      <c r="B81" s="19" t="s">
        <v>82</v>
      </c>
      <c r="C81" s="14">
        <v>0</v>
      </c>
      <c r="D81" s="17">
        <v>41682416</v>
      </c>
      <c r="E81" s="14">
        <v>41682416</v>
      </c>
      <c r="F81" s="14">
        <v>41682403.48</v>
      </c>
      <c r="G81" s="14">
        <v>41682403.48</v>
      </c>
      <c r="H81" s="23">
        <v>12.5200000032782</v>
      </c>
    </row>
    <row r="82" spans="1:8" ht="13.5">
      <c r="A82" s="18"/>
      <c r="B82" s="19"/>
      <c r="C82" s="14"/>
      <c r="D82" s="17"/>
      <c r="E82" s="14"/>
      <c r="F82" s="14"/>
      <c r="G82" s="14"/>
      <c r="H82" s="14"/>
    </row>
    <row r="83" spans="1:8" ht="31.5" customHeight="1">
      <c r="A83" s="102" t="s">
        <v>83</v>
      </c>
      <c r="B83" s="103"/>
      <c r="C83" s="12">
        <v>1160746366</v>
      </c>
      <c r="D83" s="12">
        <v>100791549</v>
      </c>
      <c r="E83" s="12">
        <v>1261537915</v>
      </c>
      <c r="F83" s="12">
        <v>613625836.8699999</v>
      </c>
      <c r="G83" s="12">
        <v>597616775</v>
      </c>
      <c r="H83" s="12">
        <v>647912078.1300001</v>
      </c>
    </row>
    <row r="84" spans="1:8" ht="13.5">
      <c r="A84" s="100" t="s">
        <v>10</v>
      </c>
      <c r="B84" s="101"/>
      <c r="C84" s="14">
        <v>93771074</v>
      </c>
      <c r="D84" s="17">
        <v>0</v>
      </c>
      <c r="E84" s="14">
        <v>93771074</v>
      </c>
      <c r="F84" s="14">
        <v>62885283.47</v>
      </c>
      <c r="G84" s="14">
        <v>57865770.36</v>
      </c>
      <c r="H84" s="14">
        <v>30885790.529999997</v>
      </c>
    </row>
    <row r="85" spans="1:8" ht="27">
      <c r="A85" s="18"/>
      <c r="B85" s="19" t="s">
        <v>11</v>
      </c>
      <c r="C85" s="14">
        <v>60080636</v>
      </c>
      <c r="D85" s="17">
        <v>4085554</v>
      </c>
      <c r="E85" s="14">
        <v>64166190</v>
      </c>
      <c r="F85" s="14">
        <v>40497007.32</v>
      </c>
      <c r="G85" s="14">
        <v>40497007.32</v>
      </c>
      <c r="H85" s="14">
        <v>23669182.68</v>
      </c>
    </row>
    <row r="86" spans="1:8" ht="27">
      <c r="A86" s="18"/>
      <c r="B86" s="19" t="s">
        <v>12</v>
      </c>
      <c r="C86" s="14">
        <v>0</v>
      </c>
      <c r="D86" s="17">
        <v>0</v>
      </c>
      <c r="E86" s="14">
        <v>0</v>
      </c>
      <c r="F86" s="14"/>
      <c r="G86" s="14"/>
      <c r="H86" s="14"/>
    </row>
    <row r="87" spans="1:8" ht="27">
      <c r="A87" s="18"/>
      <c r="B87" s="19" t="s">
        <v>13</v>
      </c>
      <c r="C87" s="14">
        <v>16258179</v>
      </c>
      <c r="D87" s="17">
        <v>-2530459</v>
      </c>
      <c r="E87" s="14">
        <v>13727720</v>
      </c>
      <c r="F87" s="14">
        <v>10651825.35</v>
      </c>
      <c r="G87" s="14">
        <v>6372651.76</v>
      </c>
      <c r="H87" s="14">
        <v>3075894.65</v>
      </c>
    </row>
    <row r="88" spans="1:8" ht="13.5">
      <c r="A88" s="18"/>
      <c r="B88" s="19" t="s">
        <v>14</v>
      </c>
      <c r="C88" s="14">
        <v>7996800</v>
      </c>
      <c r="D88" s="17">
        <v>-1918637</v>
      </c>
      <c r="E88" s="14">
        <v>6078163</v>
      </c>
      <c r="F88" s="13">
        <v>4694422.62</v>
      </c>
      <c r="G88" s="14">
        <v>4056042.14</v>
      </c>
      <c r="H88" s="14">
        <v>1383740.38</v>
      </c>
    </row>
    <row r="89" spans="1:8" ht="27">
      <c r="A89" s="18"/>
      <c r="B89" s="19" t="s">
        <v>15</v>
      </c>
      <c r="C89" s="14">
        <v>9435459</v>
      </c>
      <c r="D89" s="17">
        <v>363542</v>
      </c>
      <c r="E89" s="14">
        <v>9799001</v>
      </c>
      <c r="F89" s="14">
        <v>7042028.18</v>
      </c>
      <c r="G89" s="14">
        <v>6940069.14</v>
      </c>
      <c r="H89" s="14">
        <v>2756972.82</v>
      </c>
    </row>
    <row r="90" spans="1:8" ht="13.5">
      <c r="A90" s="18"/>
      <c r="B90" s="19" t="s">
        <v>16</v>
      </c>
      <c r="C90" s="14">
        <v>0</v>
      </c>
      <c r="D90" s="17">
        <v>0</v>
      </c>
      <c r="E90" s="14">
        <v>0</v>
      </c>
      <c r="F90" s="14">
        <v>0</v>
      </c>
      <c r="G90" s="14">
        <v>0</v>
      </c>
      <c r="H90" s="14">
        <v>0</v>
      </c>
    </row>
    <row r="91" spans="1:8" ht="27">
      <c r="A91" s="18"/>
      <c r="B91" s="19" t="s">
        <v>17</v>
      </c>
      <c r="C91" s="14">
        <v>0</v>
      </c>
      <c r="D91" s="17">
        <v>0</v>
      </c>
      <c r="E91" s="14">
        <v>0</v>
      </c>
      <c r="F91" s="14">
        <v>0</v>
      </c>
      <c r="G91" s="14">
        <v>0</v>
      </c>
      <c r="H91" s="14">
        <v>0</v>
      </c>
    </row>
    <row r="92" spans="1:8" ht="13.5">
      <c r="A92" s="100" t="s">
        <v>18</v>
      </c>
      <c r="B92" s="101"/>
      <c r="C92" s="14">
        <v>82977217</v>
      </c>
      <c r="D92" s="17">
        <v>32761920</v>
      </c>
      <c r="E92" s="14">
        <v>115739137</v>
      </c>
      <c r="F92" s="14">
        <v>92670622.10999998</v>
      </c>
      <c r="G92" s="14">
        <v>89695157.55</v>
      </c>
      <c r="H92" s="14">
        <v>23068514.89000001</v>
      </c>
    </row>
    <row r="93" spans="1:8" ht="40.5">
      <c r="A93" s="18"/>
      <c r="B93" s="19" t="s">
        <v>19</v>
      </c>
      <c r="C93" s="14">
        <v>1460071</v>
      </c>
      <c r="D93" s="17">
        <v>1681425</v>
      </c>
      <c r="E93" s="14">
        <v>3141496</v>
      </c>
      <c r="F93" s="14">
        <v>2847332.33</v>
      </c>
      <c r="G93" s="14">
        <v>2774180.87</v>
      </c>
      <c r="H93" s="14">
        <v>294163.6699999999</v>
      </c>
    </row>
    <row r="94" spans="1:8" ht="13.5">
      <c r="A94" s="18"/>
      <c r="B94" s="19" t="s">
        <v>20</v>
      </c>
      <c r="C94" s="14">
        <v>4340383</v>
      </c>
      <c r="D94" s="17">
        <v>4517102</v>
      </c>
      <c r="E94" s="14">
        <v>8857485</v>
      </c>
      <c r="F94" s="14">
        <v>7181257.96</v>
      </c>
      <c r="G94" s="14">
        <v>7137191.27</v>
      </c>
      <c r="H94" s="14">
        <v>1676227.04</v>
      </c>
    </row>
    <row r="95" spans="1:8" ht="41.25" thickBot="1">
      <c r="A95" s="27"/>
      <c r="B95" s="28" t="s">
        <v>21</v>
      </c>
      <c r="C95" s="29">
        <v>0</v>
      </c>
      <c r="D95" s="32">
        <v>0</v>
      </c>
      <c r="E95" s="29">
        <v>0</v>
      </c>
      <c r="F95" s="29">
        <v>0</v>
      </c>
      <c r="G95" s="29">
        <v>0</v>
      </c>
      <c r="H95" s="29">
        <v>0</v>
      </c>
    </row>
    <row r="96" spans="1:8" ht="27">
      <c r="A96" s="18"/>
      <c r="B96" s="19" t="s">
        <v>22</v>
      </c>
      <c r="C96" s="14">
        <v>33447512</v>
      </c>
      <c r="D96" s="17">
        <v>29659650</v>
      </c>
      <c r="E96" s="14">
        <v>63107162</v>
      </c>
      <c r="F96" s="14">
        <v>53051824.31999999</v>
      </c>
      <c r="G96" s="14">
        <v>51863450.66</v>
      </c>
      <c r="H96" s="14">
        <v>10055337.680000007</v>
      </c>
    </row>
    <row r="97" spans="1:8" ht="27">
      <c r="A97" s="18"/>
      <c r="B97" s="19" t="s">
        <v>23</v>
      </c>
      <c r="C97" s="14">
        <v>1362553</v>
      </c>
      <c r="D97" s="17">
        <v>333275</v>
      </c>
      <c r="E97" s="14">
        <v>1695828</v>
      </c>
      <c r="F97" s="14">
        <v>1114693.54</v>
      </c>
      <c r="G97" s="14">
        <v>1077544.54</v>
      </c>
      <c r="H97" s="14">
        <v>581134.46</v>
      </c>
    </row>
    <row r="98" spans="1:8" ht="27">
      <c r="A98" s="18"/>
      <c r="B98" s="19" t="s">
        <v>24</v>
      </c>
      <c r="C98" s="14">
        <v>29055651</v>
      </c>
      <c r="D98" s="17">
        <v>855357</v>
      </c>
      <c r="E98" s="14">
        <v>29911008</v>
      </c>
      <c r="F98" s="14">
        <v>20737983.45</v>
      </c>
      <c r="G98" s="14">
        <v>19378165.38</v>
      </c>
      <c r="H98" s="14">
        <v>9173024.55</v>
      </c>
    </row>
    <row r="99" spans="1:8" ht="40.5">
      <c r="A99" s="18"/>
      <c r="B99" s="19" t="s">
        <v>25</v>
      </c>
      <c r="C99" s="14">
        <v>11903194</v>
      </c>
      <c r="D99" s="17">
        <v>-5283368</v>
      </c>
      <c r="E99" s="14">
        <v>6619826</v>
      </c>
      <c r="F99" s="14">
        <v>6112723.52</v>
      </c>
      <c r="G99" s="14">
        <v>6112723.52</v>
      </c>
      <c r="H99" s="14">
        <v>507102.48000000045</v>
      </c>
    </row>
    <row r="100" spans="1:8" ht="27">
      <c r="A100" s="18"/>
      <c r="B100" s="19" t="s">
        <v>26</v>
      </c>
      <c r="C100" s="14">
        <v>0</v>
      </c>
      <c r="D100" s="17">
        <v>225000</v>
      </c>
      <c r="E100" s="14">
        <v>225000</v>
      </c>
      <c r="F100" s="14">
        <v>0</v>
      </c>
      <c r="G100" s="14">
        <v>0</v>
      </c>
      <c r="H100" s="14">
        <v>225000</v>
      </c>
    </row>
    <row r="101" spans="1:8" ht="27">
      <c r="A101" s="18"/>
      <c r="B101" s="19" t="s">
        <v>27</v>
      </c>
      <c r="C101" s="14">
        <v>1407853</v>
      </c>
      <c r="D101" s="17">
        <v>773479</v>
      </c>
      <c r="E101" s="14">
        <v>2181332</v>
      </c>
      <c r="F101" s="14">
        <v>1624806.99</v>
      </c>
      <c r="G101" s="14">
        <v>1351901.31</v>
      </c>
      <c r="H101" s="14">
        <v>556525.01</v>
      </c>
    </row>
    <row r="102" spans="1:8" ht="13.5">
      <c r="A102" s="100" t="s">
        <v>28</v>
      </c>
      <c r="B102" s="101"/>
      <c r="C102" s="14">
        <v>272888298</v>
      </c>
      <c r="D102" s="25">
        <v>-19965176</v>
      </c>
      <c r="E102" s="14">
        <v>252923122</v>
      </c>
      <c r="F102" s="14">
        <v>167452004.51</v>
      </c>
      <c r="G102" s="14">
        <v>165966845.6</v>
      </c>
      <c r="H102" s="14">
        <v>85471117.49</v>
      </c>
    </row>
    <row r="103" spans="1:8" ht="13.5">
      <c r="A103" s="18"/>
      <c r="B103" s="19" t="s">
        <v>29</v>
      </c>
      <c r="C103" s="14">
        <v>190410430</v>
      </c>
      <c r="D103" s="17">
        <v>-31417193</v>
      </c>
      <c r="E103" s="14">
        <v>158993237</v>
      </c>
      <c r="F103" s="14">
        <v>105235026.29</v>
      </c>
      <c r="G103" s="14">
        <v>105235026.29</v>
      </c>
      <c r="H103" s="14">
        <v>53758210.70999999</v>
      </c>
    </row>
    <row r="104" spans="1:8" ht="13.5">
      <c r="A104" s="18"/>
      <c r="B104" s="19" t="s">
        <v>30</v>
      </c>
      <c r="C104" s="14">
        <v>10706026</v>
      </c>
      <c r="D104" s="17">
        <v>2753242</v>
      </c>
      <c r="E104" s="14">
        <v>13459268</v>
      </c>
      <c r="F104" s="14">
        <v>9900813.85</v>
      </c>
      <c r="G104" s="14">
        <v>9670491.53</v>
      </c>
      <c r="H104" s="14">
        <v>3558454.1500000004</v>
      </c>
    </row>
    <row r="105" spans="1:8" ht="40.5">
      <c r="A105" s="18"/>
      <c r="B105" s="19" t="s">
        <v>31</v>
      </c>
      <c r="C105" s="14">
        <v>13252219</v>
      </c>
      <c r="D105" s="17">
        <v>1286878</v>
      </c>
      <c r="E105" s="14">
        <v>14539097</v>
      </c>
      <c r="F105" s="14">
        <v>7484511.14</v>
      </c>
      <c r="G105" s="14">
        <v>7478961.14</v>
      </c>
      <c r="H105" s="14">
        <v>7054585.86</v>
      </c>
    </row>
    <row r="106" spans="1:8" ht="27">
      <c r="A106" s="18"/>
      <c r="B106" s="19" t="s">
        <v>32</v>
      </c>
      <c r="C106" s="14">
        <v>512512</v>
      </c>
      <c r="D106" s="17">
        <v>1556119</v>
      </c>
      <c r="E106" s="14">
        <v>2068631</v>
      </c>
      <c r="F106" s="14">
        <v>1868989.3</v>
      </c>
      <c r="G106" s="14">
        <v>1853818.06</v>
      </c>
      <c r="H106" s="14">
        <v>199641.69999999995</v>
      </c>
    </row>
    <row r="107" spans="1:8" ht="40.5">
      <c r="A107" s="18"/>
      <c r="B107" s="19" t="s">
        <v>33</v>
      </c>
      <c r="C107" s="14">
        <v>56514061</v>
      </c>
      <c r="D107" s="17">
        <v>5663349</v>
      </c>
      <c r="E107" s="14">
        <v>62177410</v>
      </c>
      <c r="F107" s="14">
        <v>42731898.730000004</v>
      </c>
      <c r="G107" s="14">
        <v>41497783.38</v>
      </c>
      <c r="H107" s="14">
        <v>19445511.269999996</v>
      </c>
    </row>
    <row r="108" spans="1:8" ht="27">
      <c r="A108" s="18"/>
      <c r="B108" s="19" t="s">
        <v>34</v>
      </c>
      <c r="C108" s="14">
        <v>0</v>
      </c>
      <c r="D108" s="17">
        <v>0</v>
      </c>
      <c r="E108" s="14">
        <v>0</v>
      </c>
      <c r="F108" s="14">
        <v>0</v>
      </c>
      <c r="G108" s="14">
        <v>0</v>
      </c>
      <c r="H108" s="14">
        <v>0</v>
      </c>
    </row>
    <row r="109" spans="1:8" ht="27">
      <c r="A109" s="18"/>
      <c r="B109" s="19" t="s">
        <v>35</v>
      </c>
      <c r="C109" s="14">
        <v>90000</v>
      </c>
      <c r="D109" s="17">
        <v>72982</v>
      </c>
      <c r="E109" s="14">
        <v>162982</v>
      </c>
      <c r="F109" s="14">
        <v>137319.35</v>
      </c>
      <c r="G109" s="14">
        <v>137319.35</v>
      </c>
      <c r="H109" s="14">
        <v>25662.649999999994</v>
      </c>
    </row>
    <row r="110" spans="1:8" ht="13.5">
      <c r="A110" s="18"/>
      <c r="B110" s="19" t="s">
        <v>36</v>
      </c>
      <c r="C110" s="14">
        <v>1403050</v>
      </c>
      <c r="D110" s="17">
        <v>25244</v>
      </c>
      <c r="E110" s="14">
        <v>1428294</v>
      </c>
      <c r="F110" s="14">
        <v>25243.25</v>
      </c>
      <c r="G110" s="14">
        <v>25243.25</v>
      </c>
      <c r="H110" s="14">
        <v>1403050.75</v>
      </c>
    </row>
    <row r="111" spans="1:8" ht="13.5">
      <c r="A111" s="18"/>
      <c r="B111" s="19" t="s">
        <v>37</v>
      </c>
      <c r="C111" s="14">
        <v>0</v>
      </c>
      <c r="D111" s="17">
        <v>94203</v>
      </c>
      <c r="E111" s="14">
        <v>94203</v>
      </c>
      <c r="F111" s="14">
        <v>68202.6</v>
      </c>
      <c r="G111" s="14">
        <v>68202.6</v>
      </c>
      <c r="H111" s="14">
        <v>26000.399999999994</v>
      </c>
    </row>
    <row r="112" spans="1:8" ht="13.5">
      <c r="A112" s="100" t="s">
        <v>38</v>
      </c>
      <c r="B112" s="101"/>
      <c r="C112" s="14">
        <v>222234021</v>
      </c>
      <c r="D112" s="14">
        <v>99970417</v>
      </c>
      <c r="E112" s="14">
        <v>322204438</v>
      </c>
      <c r="F112" s="14">
        <v>204365689.54000002</v>
      </c>
      <c r="G112" s="14">
        <v>200376189.85</v>
      </c>
      <c r="H112" s="14">
        <v>117838748.45999998</v>
      </c>
    </row>
    <row r="113" spans="1:8" ht="27">
      <c r="A113" s="18"/>
      <c r="B113" s="19" t="s">
        <v>39</v>
      </c>
      <c r="C113" s="14">
        <v>0</v>
      </c>
      <c r="D113" s="17">
        <v>0</v>
      </c>
      <c r="E113" s="14">
        <v>0</v>
      </c>
      <c r="F113" s="14">
        <v>0</v>
      </c>
      <c r="G113" s="14">
        <v>0</v>
      </c>
      <c r="H113" s="14">
        <v>0</v>
      </c>
    </row>
    <row r="114" spans="1:8" ht="27">
      <c r="A114" s="18"/>
      <c r="B114" s="19" t="s">
        <v>40</v>
      </c>
      <c r="C114" s="14">
        <v>0</v>
      </c>
      <c r="D114" s="17">
        <v>0</v>
      </c>
      <c r="E114" s="14">
        <v>0</v>
      </c>
      <c r="F114" s="14">
        <v>0</v>
      </c>
      <c r="G114" s="14">
        <v>0</v>
      </c>
      <c r="H114" s="14">
        <v>0</v>
      </c>
    </row>
    <row r="115" spans="1:8" ht="13.5">
      <c r="A115" s="18"/>
      <c r="B115" s="19" t="s">
        <v>41</v>
      </c>
      <c r="C115" s="14">
        <v>85540621</v>
      </c>
      <c r="D115" s="17">
        <v>14234033</v>
      </c>
      <c r="E115" s="14">
        <v>99774654</v>
      </c>
      <c r="F115" s="14">
        <v>67041158.93</v>
      </c>
      <c r="G115" s="14">
        <v>67041158.93</v>
      </c>
      <c r="H115" s="14">
        <v>32733495.07</v>
      </c>
    </row>
    <row r="116" spans="1:8" ht="13.5">
      <c r="A116" s="18"/>
      <c r="B116" s="19" t="s">
        <v>42</v>
      </c>
      <c r="C116" s="14">
        <v>136693400</v>
      </c>
      <c r="D116" s="17">
        <v>85736384</v>
      </c>
      <c r="E116" s="14">
        <v>222429784</v>
      </c>
      <c r="F116" s="14">
        <v>137324530.61</v>
      </c>
      <c r="G116" s="14">
        <v>133335030.92</v>
      </c>
      <c r="H116" s="14">
        <v>85105253.38999999</v>
      </c>
    </row>
    <row r="117" spans="1:8" ht="13.5">
      <c r="A117" s="18"/>
      <c r="B117" s="19" t="s">
        <v>43</v>
      </c>
      <c r="C117" s="14">
        <v>0</v>
      </c>
      <c r="D117" s="17">
        <v>0</v>
      </c>
      <c r="E117" s="14">
        <v>0</v>
      </c>
      <c r="F117" s="14">
        <v>0</v>
      </c>
      <c r="G117" s="14">
        <v>0</v>
      </c>
      <c r="H117" s="14">
        <v>0</v>
      </c>
    </row>
    <row r="118" spans="1:8" ht="27">
      <c r="A118" s="18"/>
      <c r="B118" s="19" t="s">
        <v>44</v>
      </c>
      <c r="C118" s="14">
        <v>0</v>
      </c>
      <c r="D118" s="17">
        <v>0</v>
      </c>
      <c r="E118" s="14">
        <v>0</v>
      </c>
      <c r="F118" s="14">
        <v>0</v>
      </c>
      <c r="G118" s="14">
        <v>0</v>
      </c>
      <c r="H118" s="14">
        <v>0</v>
      </c>
    </row>
    <row r="119" spans="1:8" ht="27">
      <c r="A119" s="18"/>
      <c r="B119" s="19" t="s">
        <v>45</v>
      </c>
      <c r="C119" s="14">
        <v>0</v>
      </c>
      <c r="D119" s="17">
        <v>0</v>
      </c>
      <c r="E119" s="14">
        <v>0</v>
      </c>
      <c r="F119" s="14">
        <v>0</v>
      </c>
      <c r="G119" s="14">
        <v>0</v>
      </c>
      <c r="H119" s="14">
        <v>0</v>
      </c>
    </row>
    <row r="120" spans="1:8" ht="13.5">
      <c r="A120" s="18"/>
      <c r="B120" s="19" t="s">
        <v>46</v>
      </c>
      <c r="C120" s="14">
        <v>0</v>
      </c>
      <c r="D120" s="17">
        <v>0</v>
      </c>
      <c r="E120" s="14">
        <v>0</v>
      </c>
      <c r="F120" s="14">
        <v>0</v>
      </c>
      <c r="G120" s="14">
        <v>0</v>
      </c>
      <c r="H120" s="14">
        <v>0</v>
      </c>
    </row>
    <row r="121" spans="1:8" ht="13.5">
      <c r="A121" s="18"/>
      <c r="B121" s="19" t="s">
        <v>47</v>
      </c>
      <c r="C121" s="14">
        <v>0</v>
      </c>
      <c r="D121" s="17">
        <v>0</v>
      </c>
      <c r="E121" s="14">
        <v>0</v>
      </c>
      <c r="F121" s="14">
        <v>0</v>
      </c>
      <c r="G121" s="14">
        <v>0</v>
      </c>
      <c r="H121" s="14">
        <v>0</v>
      </c>
    </row>
    <row r="122" spans="1:8" ht="13.5">
      <c r="A122" s="100" t="s">
        <v>48</v>
      </c>
      <c r="B122" s="101"/>
      <c r="C122" s="14">
        <v>5036964</v>
      </c>
      <c r="D122" s="14">
        <v>3371922</v>
      </c>
      <c r="E122" s="14">
        <v>8408886</v>
      </c>
      <c r="F122" s="14">
        <v>6306439.7</v>
      </c>
      <c r="G122" s="14">
        <v>4124598.02</v>
      </c>
      <c r="H122" s="14">
        <v>2102446.3</v>
      </c>
    </row>
    <row r="123" spans="1:8" ht="27">
      <c r="A123" s="18"/>
      <c r="B123" s="19" t="s">
        <v>49</v>
      </c>
      <c r="C123" s="14">
        <v>5036964</v>
      </c>
      <c r="D123" s="17">
        <v>-1204760</v>
      </c>
      <c r="E123" s="14">
        <v>3832204</v>
      </c>
      <c r="F123" s="14">
        <v>3599506.99</v>
      </c>
      <c r="G123" s="14">
        <v>2403737.23</v>
      </c>
      <c r="H123" s="14">
        <v>232697.00999999978</v>
      </c>
    </row>
    <row r="124" spans="1:8" ht="27">
      <c r="A124" s="18"/>
      <c r="B124" s="19" t="s">
        <v>50</v>
      </c>
      <c r="C124" s="14">
        <v>0</v>
      </c>
      <c r="D124" s="17">
        <v>1199562</v>
      </c>
      <c r="E124" s="14">
        <v>1199562</v>
      </c>
      <c r="F124" s="14">
        <v>1167818.54</v>
      </c>
      <c r="G124" s="14">
        <v>1167818.54</v>
      </c>
      <c r="H124" s="14">
        <v>31743.459999999963</v>
      </c>
    </row>
    <row r="125" spans="1:8" ht="27">
      <c r="A125" s="18"/>
      <c r="B125" s="19" t="s">
        <v>51</v>
      </c>
      <c r="C125" s="14">
        <v>0</v>
      </c>
      <c r="D125" s="17">
        <v>0</v>
      </c>
      <c r="E125" s="14">
        <v>0</v>
      </c>
      <c r="F125" s="14">
        <v>0</v>
      </c>
      <c r="G125" s="14">
        <v>0</v>
      </c>
      <c r="H125" s="14">
        <v>0</v>
      </c>
    </row>
    <row r="126" spans="1:8" ht="27">
      <c r="A126" s="18"/>
      <c r="B126" s="19" t="s">
        <v>52</v>
      </c>
      <c r="C126" s="14">
        <v>0</v>
      </c>
      <c r="D126" s="17">
        <v>1838000</v>
      </c>
      <c r="E126" s="14">
        <v>1838000</v>
      </c>
      <c r="F126" s="14">
        <v>0</v>
      </c>
      <c r="G126" s="14">
        <v>0</v>
      </c>
      <c r="H126" s="14">
        <v>1838000</v>
      </c>
    </row>
    <row r="127" spans="1:8" ht="27">
      <c r="A127" s="18"/>
      <c r="B127" s="19" t="s">
        <v>53</v>
      </c>
      <c r="C127" s="14">
        <v>0</v>
      </c>
      <c r="D127" s="17">
        <v>0</v>
      </c>
      <c r="E127" s="14">
        <v>0</v>
      </c>
      <c r="F127" s="14">
        <v>0</v>
      </c>
      <c r="G127" s="14">
        <v>0</v>
      </c>
      <c r="H127" s="14">
        <v>0</v>
      </c>
    </row>
    <row r="128" spans="1:8" ht="27">
      <c r="A128" s="18"/>
      <c r="B128" s="19" t="s">
        <v>54</v>
      </c>
      <c r="C128" s="14">
        <v>0</v>
      </c>
      <c r="D128" s="17">
        <v>1539120</v>
      </c>
      <c r="E128" s="14">
        <v>1539120</v>
      </c>
      <c r="F128" s="14">
        <v>1539114.17</v>
      </c>
      <c r="G128" s="14">
        <v>553042.25</v>
      </c>
      <c r="H128" s="14">
        <v>5.83</v>
      </c>
    </row>
    <row r="129" spans="1:8" ht="13.5">
      <c r="A129" s="18"/>
      <c r="B129" s="19" t="s">
        <v>55</v>
      </c>
      <c r="C129" s="14">
        <v>0</v>
      </c>
      <c r="D129" s="17">
        <v>0</v>
      </c>
      <c r="E129" s="14">
        <v>0</v>
      </c>
      <c r="F129" s="14">
        <v>0</v>
      </c>
      <c r="G129" s="14">
        <v>0</v>
      </c>
      <c r="H129" s="14">
        <v>0</v>
      </c>
    </row>
    <row r="130" spans="1:8" ht="13.5">
      <c r="A130" s="18"/>
      <c r="B130" s="19" t="s">
        <v>56</v>
      </c>
      <c r="C130" s="14">
        <v>0</v>
      </c>
      <c r="D130" s="17">
        <v>0</v>
      </c>
      <c r="E130" s="14">
        <v>0</v>
      </c>
      <c r="F130" s="14">
        <v>0</v>
      </c>
      <c r="G130" s="14">
        <v>0</v>
      </c>
      <c r="H130" s="14">
        <v>0</v>
      </c>
    </row>
    <row r="131" spans="1:8" ht="13.5">
      <c r="A131" s="18"/>
      <c r="B131" s="19" t="s">
        <v>57</v>
      </c>
      <c r="C131" s="14">
        <v>0</v>
      </c>
      <c r="D131" s="17">
        <v>0</v>
      </c>
      <c r="E131" s="14">
        <v>0</v>
      </c>
      <c r="F131" s="14">
        <v>0</v>
      </c>
      <c r="G131" s="14">
        <v>0</v>
      </c>
      <c r="H131" s="14">
        <v>0</v>
      </c>
    </row>
    <row r="132" spans="1:8" ht="13.5">
      <c r="A132" s="100" t="s">
        <v>58</v>
      </c>
      <c r="B132" s="101"/>
      <c r="C132" s="14">
        <v>479269036</v>
      </c>
      <c r="D132" s="26">
        <v>-24845886</v>
      </c>
      <c r="E132" s="14">
        <v>454423150</v>
      </c>
      <c r="F132" s="14">
        <v>67235467.58</v>
      </c>
      <c r="G132" s="14">
        <v>67235467.58</v>
      </c>
      <c r="H132" s="14">
        <v>387187682.42</v>
      </c>
    </row>
    <row r="133" spans="1:8" ht="27">
      <c r="A133" s="18"/>
      <c r="B133" s="19" t="s">
        <v>59</v>
      </c>
      <c r="C133" s="14">
        <v>479269036</v>
      </c>
      <c r="D133" s="33">
        <v>-24845886</v>
      </c>
      <c r="E133" s="14">
        <v>454423150</v>
      </c>
      <c r="F133" s="14">
        <v>67235467.58</v>
      </c>
      <c r="G133" s="14">
        <v>67235467.58</v>
      </c>
      <c r="H133" s="25">
        <v>387187682.42</v>
      </c>
    </row>
    <row r="134" spans="1:8" ht="13.5">
      <c r="A134" s="18"/>
      <c r="B134" s="19" t="s">
        <v>60</v>
      </c>
      <c r="C134" s="14">
        <v>0</v>
      </c>
      <c r="D134" s="17">
        <v>0</v>
      </c>
      <c r="E134" s="14">
        <v>0</v>
      </c>
      <c r="F134" s="14">
        <v>0</v>
      </c>
      <c r="G134" s="14">
        <v>0</v>
      </c>
      <c r="H134" s="14">
        <v>0</v>
      </c>
    </row>
    <row r="135" spans="1:8" ht="27">
      <c r="A135" s="18"/>
      <c r="B135" s="19" t="s">
        <v>61</v>
      </c>
      <c r="C135" s="14">
        <v>0</v>
      </c>
      <c r="D135" s="17">
        <v>0</v>
      </c>
      <c r="E135" s="14">
        <v>0</v>
      </c>
      <c r="F135" s="14">
        <v>0</v>
      </c>
      <c r="G135" s="14">
        <v>0</v>
      </c>
      <c r="H135" s="14">
        <v>0</v>
      </c>
    </row>
    <row r="136" spans="1:8" ht="13.5">
      <c r="A136" s="100" t="s">
        <v>62</v>
      </c>
      <c r="B136" s="101"/>
      <c r="C136" s="14">
        <v>4569756</v>
      </c>
      <c r="D136" s="26">
        <v>-366510</v>
      </c>
      <c r="E136" s="14">
        <v>4203246</v>
      </c>
      <c r="F136" s="14">
        <v>2845470.78</v>
      </c>
      <c r="G136" s="14">
        <v>2487886.86</v>
      </c>
      <c r="H136" s="14">
        <v>1357775.2200000002</v>
      </c>
    </row>
    <row r="137" spans="1:8" ht="27">
      <c r="A137" s="18"/>
      <c r="B137" s="19" t="s">
        <v>63</v>
      </c>
      <c r="C137" s="14">
        <v>0</v>
      </c>
      <c r="D137" s="17">
        <v>0</v>
      </c>
      <c r="E137" s="14">
        <v>0</v>
      </c>
      <c r="F137" s="14">
        <v>0</v>
      </c>
      <c r="G137" s="14">
        <v>0</v>
      </c>
      <c r="H137" s="14">
        <v>0</v>
      </c>
    </row>
    <row r="138" spans="1:8" ht="27">
      <c r="A138" s="18"/>
      <c r="B138" s="19" t="s">
        <v>64</v>
      </c>
      <c r="C138" s="14">
        <v>0</v>
      </c>
      <c r="D138" s="17">
        <v>0</v>
      </c>
      <c r="E138" s="14">
        <v>0</v>
      </c>
      <c r="F138" s="14">
        <v>0</v>
      </c>
      <c r="G138" s="14">
        <v>0</v>
      </c>
      <c r="H138" s="14">
        <v>0</v>
      </c>
    </row>
    <row r="139" spans="1:8" ht="14.25" thickBot="1">
      <c r="A139" s="27"/>
      <c r="B139" s="28" t="s">
        <v>65</v>
      </c>
      <c r="C139" s="29">
        <v>0</v>
      </c>
      <c r="D139" s="32">
        <v>0</v>
      </c>
      <c r="E139" s="29">
        <v>0</v>
      </c>
      <c r="F139" s="29">
        <v>0</v>
      </c>
      <c r="G139" s="29">
        <v>0</v>
      </c>
      <c r="H139" s="29">
        <v>0</v>
      </c>
    </row>
    <row r="140" spans="1:8" ht="13.5">
      <c r="A140" s="18"/>
      <c r="B140" s="19" t="s">
        <v>66</v>
      </c>
      <c r="C140" s="14">
        <v>0</v>
      </c>
      <c r="D140" s="17">
        <v>0</v>
      </c>
      <c r="E140" s="14">
        <v>0</v>
      </c>
      <c r="F140" s="14">
        <v>0</v>
      </c>
      <c r="G140" s="14">
        <v>0</v>
      </c>
      <c r="H140" s="14">
        <v>0</v>
      </c>
    </row>
    <row r="141" spans="1:8" ht="27">
      <c r="A141" s="18"/>
      <c r="B141" s="19" t="s">
        <v>67</v>
      </c>
      <c r="C141" s="14">
        <v>4569756</v>
      </c>
      <c r="D141" s="17">
        <v>-366510</v>
      </c>
      <c r="E141" s="14">
        <v>4203246</v>
      </c>
      <c r="F141" s="14">
        <v>2845470.78</v>
      </c>
      <c r="G141" s="14">
        <v>2487886.86</v>
      </c>
      <c r="H141" s="14">
        <v>1357775.2200000002</v>
      </c>
    </row>
    <row r="142" spans="1:8" ht="27">
      <c r="A142" s="18"/>
      <c r="B142" s="19" t="s">
        <v>68</v>
      </c>
      <c r="C142" s="14">
        <v>0</v>
      </c>
      <c r="D142" s="17">
        <v>0</v>
      </c>
      <c r="E142" s="14">
        <v>0</v>
      </c>
      <c r="F142" s="14">
        <v>0</v>
      </c>
      <c r="G142" s="14">
        <v>0</v>
      </c>
      <c r="H142" s="14">
        <v>0</v>
      </c>
    </row>
    <row r="143" spans="1:8" ht="13.5">
      <c r="A143" s="18"/>
      <c r="B143" s="19" t="s">
        <v>69</v>
      </c>
      <c r="C143" s="14">
        <v>0</v>
      </c>
      <c r="D143" s="17">
        <v>0</v>
      </c>
      <c r="E143" s="14">
        <v>0</v>
      </c>
      <c r="F143" s="14">
        <v>0</v>
      </c>
      <c r="G143" s="14">
        <v>0</v>
      </c>
      <c r="H143" s="14">
        <v>0</v>
      </c>
    </row>
    <row r="144" spans="1:8" ht="40.5">
      <c r="A144" s="18"/>
      <c r="B144" s="19" t="s">
        <v>70</v>
      </c>
      <c r="C144" s="14">
        <v>0</v>
      </c>
      <c r="D144" s="17">
        <v>0</v>
      </c>
      <c r="E144" s="14">
        <v>0</v>
      </c>
      <c r="F144" s="14">
        <v>0</v>
      </c>
      <c r="G144" s="14">
        <v>0</v>
      </c>
      <c r="H144" s="14">
        <v>0</v>
      </c>
    </row>
    <row r="145" spans="1:8" ht="13.5">
      <c r="A145" s="100" t="s">
        <v>71</v>
      </c>
      <c r="B145" s="101"/>
      <c r="C145" s="14">
        <v>0</v>
      </c>
      <c r="D145" s="17">
        <v>0</v>
      </c>
      <c r="E145" s="14">
        <v>0</v>
      </c>
      <c r="F145" s="14">
        <v>0</v>
      </c>
      <c r="G145" s="14">
        <v>0</v>
      </c>
      <c r="H145" s="14">
        <v>0</v>
      </c>
    </row>
    <row r="146" spans="1:8" ht="13.5">
      <c r="A146" s="18"/>
      <c r="B146" s="19" t="s">
        <v>72</v>
      </c>
      <c r="C146" s="14">
        <v>0</v>
      </c>
      <c r="D146" s="17">
        <v>0</v>
      </c>
      <c r="E146" s="14">
        <v>0</v>
      </c>
      <c r="F146" s="14">
        <v>0</v>
      </c>
      <c r="G146" s="14">
        <v>0</v>
      </c>
      <c r="H146" s="14">
        <v>0</v>
      </c>
    </row>
    <row r="147" spans="1:8" ht="13.5">
      <c r="A147" s="18"/>
      <c r="B147" s="19" t="s">
        <v>73</v>
      </c>
      <c r="C147" s="14">
        <v>0</v>
      </c>
      <c r="D147" s="17">
        <v>0</v>
      </c>
      <c r="E147" s="14">
        <v>0</v>
      </c>
      <c r="F147" s="14">
        <v>0</v>
      </c>
      <c r="G147" s="14">
        <v>0</v>
      </c>
      <c r="H147" s="14">
        <v>0</v>
      </c>
    </row>
    <row r="148" spans="1:8" ht="13.5">
      <c r="A148" s="18"/>
      <c r="B148" s="19" t="s">
        <v>74</v>
      </c>
      <c r="C148" s="14">
        <v>0</v>
      </c>
      <c r="D148" s="17">
        <v>0</v>
      </c>
      <c r="E148" s="14">
        <v>0</v>
      </c>
      <c r="F148" s="14">
        <v>0</v>
      </c>
      <c r="G148" s="14">
        <v>0</v>
      </c>
      <c r="H148" s="14">
        <v>0</v>
      </c>
    </row>
    <row r="149" spans="1:8" ht="13.5">
      <c r="A149" s="100" t="s">
        <v>75</v>
      </c>
      <c r="B149" s="101"/>
      <c r="C149" s="14">
        <v>0</v>
      </c>
      <c r="D149" s="14">
        <v>9864862</v>
      </c>
      <c r="E149" s="14">
        <v>9864862</v>
      </c>
      <c r="F149" s="14">
        <v>9864859.18</v>
      </c>
      <c r="G149" s="14">
        <v>9864859.18</v>
      </c>
      <c r="H149" s="14">
        <v>2.8200000002980232</v>
      </c>
    </row>
    <row r="150" spans="1:8" ht="27">
      <c r="A150" s="18"/>
      <c r="B150" s="19" t="s">
        <v>76</v>
      </c>
      <c r="C150" s="14">
        <v>0</v>
      </c>
      <c r="D150" s="17">
        <v>0</v>
      </c>
      <c r="E150" s="14">
        <v>0</v>
      </c>
      <c r="F150" s="14">
        <v>0</v>
      </c>
      <c r="G150" s="14">
        <v>0</v>
      </c>
      <c r="H150" s="14">
        <v>0</v>
      </c>
    </row>
    <row r="151" spans="1:8" ht="13.5">
      <c r="A151" s="18"/>
      <c r="B151" s="19" t="s">
        <v>77</v>
      </c>
      <c r="C151" s="14">
        <v>0</v>
      </c>
      <c r="D151" s="17">
        <v>0</v>
      </c>
      <c r="E151" s="14">
        <v>0</v>
      </c>
      <c r="F151" s="14">
        <v>0</v>
      </c>
      <c r="G151" s="14">
        <v>0</v>
      </c>
      <c r="H151" s="14">
        <v>0</v>
      </c>
    </row>
    <row r="152" spans="1:8" ht="27">
      <c r="A152" s="18"/>
      <c r="B152" s="19" t="s">
        <v>78</v>
      </c>
      <c r="C152" s="14">
        <v>0</v>
      </c>
      <c r="D152" s="17">
        <v>0</v>
      </c>
      <c r="E152" s="14">
        <v>0</v>
      </c>
      <c r="F152" s="14">
        <v>0</v>
      </c>
      <c r="G152" s="14">
        <v>0</v>
      </c>
      <c r="H152" s="14">
        <v>0</v>
      </c>
    </row>
    <row r="153" spans="1:8" ht="13.5">
      <c r="A153" s="18"/>
      <c r="B153" s="19" t="s">
        <v>79</v>
      </c>
      <c r="C153" s="14">
        <v>0</v>
      </c>
      <c r="D153" s="17">
        <v>0</v>
      </c>
      <c r="E153" s="14">
        <v>0</v>
      </c>
      <c r="F153" s="14">
        <v>0</v>
      </c>
      <c r="G153" s="14">
        <v>0</v>
      </c>
      <c r="H153" s="14">
        <v>0</v>
      </c>
    </row>
    <row r="154" spans="1:8" ht="13.5">
      <c r="A154" s="18"/>
      <c r="B154" s="19" t="s">
        <v>80</v>
      </c>
      <c r="C154" s="14">
        <v>0</v>
      </c>
      <c r="D154" s="17">
        <v>0</v>
      </c>
      <c r="E154" s="14">
        <v>0</v>
      </c>
      <c r="F154" s="14">
        <v>0</v>
      </c>
      <c r="G154" s="14">
        <v>0</v>
      </c>
      <c r="H154" s="14">
        <v>0</v>
      </c>
    </row>
    <row r="155" spans="1:8" ht="13.5">
      <c r="A155" s="18"/>
      <c r="B155" s="19" t="s">
        <v>81</v>
      </c>
      <c r="C155" s="14">
        <v>0</v>
      </c>
      <c r="D155" s="17">
        <v>0</v>
      </c>
      <c r="E155" s="14">
        <v>0</v>
      </c>
      <c r="F155" s="14">
        <v>0</v>
      </c>
      <c r="G155" s="14">
        <v>0</v>
      </c>
      <c r="H155" s="14">
        <v>0</v>
      </c>
    </row>
    <row r="156" spans="1:8" ht="27">
      <c r="A156" s="18"/>
      <c r="B156" s="19" t="s">
        <v>82</v>
      </c>
      <c r="C156" s="14">
        <v>0</v>
      </c>
      <c r="D156" s="17">
        <v>9864862</v>
      </c>
      <c r="E156" s="14">
        <v>9864862</v>
      </c>
      <c r="F156" s="14">
        <v>9864859.18</v>
      </c>
      <c r="G156" s="14">
        <v>9864859.18</v>
      </c>
      <c r="H156" s="14">
        <v>2.8200000002980232</v>
      </c>
    </row>
    <row r="157" spans="1:8" ht="13.5">
      <c r="A157" s="18"/>
      <c r="B157" s="19"/>
      <c r="C157" s="14"/>
      <c r="D157" s="17"/>
      <c r="E157" s="14"/>
      <c r="F157" s="14"/>
      <c r="G157" s="14"/>
      <c r="H157" s="14"/>
    </row>
    <row r="158" spans="1:8" ht="31.5" customHeight="1">
      <c r="A158" s="102" t="s">
        <v>84</v>
      </c>
      <c r="B158" s="103"/>
      <c r="C158" s="15">
        <v>3885920648</v>
      </c>
      <c r="D158" s="12">
        <v>84126777</v>
      </c>
      <c r="E158" s="12">
        <v>3970047425</v>
      </c>
      <c r="F158" s="12">
        <v>2616031459.65</v>
      </c>
      <c r="G158" s="12">
        <v>2516604831.8800006</v>
      </c>
      <c r="H158" s="12">
        <v>1354015965.3500001</v>
      </c>
    </row>
    <row r="159" spans="1:8" ht="14.25" thickBot="1">
      <c r="A159" s="27"/>
      <c r="B159" s="28"/>
      <c r="C159" s="29"/>
      <c r="D159" s="30"/>
      <c r="E159" s="31"/>
      <c r="F159" s="31"/>
      <c r="G159" s="31"/>
      <c r="H159" s="31"/>
    </row>
    <row r="161" spans="2:8" ht="15">
      <c r="B161" s="8" t="s">
        <v>88</v>
      </c>
      <c r="C161" s="5"/>
      <c r="D161" s="5"/>
      <c r="E161" s="5"/>
      <c r="F161" s="5"/>
      <c r="G161" s="5"/>
      <c r="H161" s="5"/>
    </row>
    <row r="162" spans="2:8" ht="15">
      <c r="B162" s="4"/>
      <c r="C162" s="8"/>
      <c r="D162" s="8"/>
      <c r="E162" s="8"/>
      <c r="F162" s="8"/>
      <c r="G162" s="8"/>
      <c r="H162" s="8"/>
    </row>
    <row r="163" spans="2:8" ht="13.5">
      <c r="B163" s="6"/>
      <c r="C163" s="6"/>
      <c r="D163" s="6"/>
      <c r="E163" s="9"/>
      <c r="F163" s="9"/>
      <c r="G163" s="9"/>
      <c r="H163" s="10"/>
    </row>
    <row r="164" spans="2:8" ht="15">
      <c r="B164" s="4"/>
      <c r="C164" s="7"/>
      <c r="D164" s="7"/>
      <c r="E164" s="7"/>
      <c r="F164" s="6"/>
      <c r="G164" s="6"/>
      <c r="H164" s="6"/>
    </row>
    <row r="165" spans="2:8" ht="15">
      <c r="B165" s="4"/>
      <c r="C165" s="7"/>
      <c r="D165" s="11"/>
      <c r="E165" s="11"/>
      <c r="F165" s="11"/>
      <c r="G165" s="11"/>
      <c r="H165" s="11"/>
    </row>
    <row r="166" spans="2:8" ht="15">
      <c r="B166" s="4"/>
      <c r="C166" s="4"/>
      <c r="D166" s="4"/>
      <c r="E166" s="4"/>
      <c r="F166" s="4"/>
      <c r="G166" s="4"/>
      <c r="H166" s="7"/>
    </row>
    <row r="167" spans="2:8" ht="15">
      <c r="B167" s="4"/>
      <c r="C167" s="4"/>
      <c r="D167" s="4"/>
      <c r="E167" s="4"/>
      <c r="F167" s="4"/>
      <c r="G167" s="4"/>
      <c r="H167" s="7"/>
    </row>
    <row r="168" spans="2:8" ht="15">
      <c r="B168" s="106" t="s">
        <v>90</v>
      </c>
      <c r="C168" s="107"/>
      <c r="D168" s="4"/>
      <c r="E168" s="4"/>
      <c r="F168" s="106" t="s">
        <v>93</v>
      </c>
      <c r="G168" s="106"/>
      <c r="H168" s="106"/>
    </row>
    <row r="169" spans="2:8" ht="15">
      <c r="B169" s="106" t="s">
        <v>91</v>
      </c>
      <c r="C169" s="107"/>
      <c r="D169" s="4"/>
      <c r="E169" s="4"/>
      <c r="F169" s="106" t="s">
        <v>92</v>
      </c>
      <c r="G169" s="107"/>
      <c r="H169" s="107"/>
    </row>
  </sheetData>
  <sheetProtection/>
  <mergeCells count="33">
    <mergeCell ref="A92:B92"/>
    <mergeCell ref="A102:B102"/>
    <mergeCell ref="A112:B112"/>
    <mergeCell ref="F168:H168"/>
    <mergeCell ref="F169:H169"/>
    <mergeCell ref="A145:B145"/>
    <mergeCell ref="A149:B149"/>
    <mergeCell ref="A158:B158"/>
    <mergeCell ref="A122:B122"/>
    <mergeCell ref="A132:B132"/>
    <mergeCell ref="B168:C168"/>
    <mergeCell ref="B169:C169"/>
    <mergeCell ref="A136:B136"/>
    <mergeCell ref="A84:B84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3:B83"/>
    <mergeCell ref="H6:H7"/>
    <mergeCell ref="A1:H1"/>
    <mergeCell ref="A2:H2"/>
    <mergeCell ref="A3:H3"/>
    <mergeCell ref="A4:H4"/>
    <mergeCell ref="A5:H5"/>
    <mergeCell ref="A6:B7"/>
    <mergeCell ref="C6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scale="65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8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29.421875" style="4" bestFit="1" customWidth="1"/>
    <col min="2" max="2" width="16.421875" style="4" customWidth="1"/>
    <col min="3" max="3" width="14.8515625" style="4" bestFit="1" customWidth="1"/>
    <col min="4" max="4" width="16.421875" style="4" customWidth="1"/>
    <col min="5" max="6" width="16.421875" style="4" bestFit="1" customWidth="1"/>
    <col min="7" max="7" width="16.421875" style="4" customWidth="1"/>
    <col min="8" max="16384" width="11.421875" style="4" customWidth="1"/>
  </cols>
  <sheetData>
    <row r="1" ht="15.75" thickBot="1"/>
    <row r="2" spans="1:7" ht="15">
      <c r="A2" s="113" t="s">
        <v>94</v>
      </c>
      <c r="B2" s="114"/>
      <c r="C2" s="114"/>
      <c r="D2" s="114"/>
      <c r="E2" s="114"/>
      <c r="F2" s="114"/>
      <c r="G2" s="115"/>
    </row>
    <row r="3" spans="1:7" ht="15">
      <c r="A3" s="116" t="s">
        <v>1</v>
      </c>
      <c r="B3" s="117"/>
      <c r="C3" s="117"/>
      <c r="D3" s="117"/>
      <c r="E3" s="117"/>
      <c r="F3" s="117"/>
      <c r="G3" s="118"/>
    </row>
    <row r="4" spans="1:7" ht="15">
      <c r="A4" s="116" t="s">
        <v>95</v>
      </c>
      <c r="B4" s="117"/>
      <c r="C4" s="117"/>
      <c r="D4" s="117"/>
      <c r="E4" s="117"/>
      <c r="F4" s="117"/>
      <c r="G4" s="118"/>
    </row>
    <row r="5" spans="1:7" ht="15">
      <c r="A5" s="116" t="s">
        <v>96</v>
      </c>
      <c r="B5" s="117"/>
      <c r="C5" s="117"/>
      <c r="D5" s="117"/>
      <c r="E5" s="117"/>
      <c r="F5" s="117"/>
      <c r="G5" s="118"/>
    </row>
    <row r="6" spans="1:7" ht="15.75" thickBot="1">
      <c r="A6" s="119" t="s">
        <v>3</v>
      </c>
      <c r="B6" s="120"/>
      <c r="C6" s="120"/>
      <c r="D6" s="120"/>
      <c r="E6" s="120"/>
      <c r="F6" s="120"/>
      <c r="G6" s="121"/>
    </row>
    <row r="7" spans="1:7" ht="15.75" thickBot="1">
      <c r="A7" s="122" t="s">
        <v>97</v>
      </c>
      <c r="B7" s="124" t="s">
        <v>4</v>
      </c>
      <c r="C7" s="125"/>
      <c r="D7" s="125"/>
      <c r="E7" s="125"/>
      <c r="F7" s="126"/>
      <c r="G7" s="122" t="s">
        <v>87</v>
      </c>
    </row>
    <row r="8" spans="1:7" ht="26.25" thickBot="1">
      <c r="A8" s="123"/>
      <c r="B8" s="3" t="s">
        <v>86</v>
      </c>
      <c r="C8" s="3" t="s">
        <v>98</v>
      </c>
      <c r="D8" s="3" t="s">
        <v>99</v>
      </c>
      <c r="E8" s="3" t="s">
        <v>7</v>
      </c>
      <c r="F8" s="3" t="s">
        <v>100</v>
      </c>
      <c r="G8" s="123"/>
    </row>
    <row r="9" spans="1:16" ht="15">
      <c r="A9" s="34" t="s">
        <v>101</v>
      </c>
      <c r="B9" s="112">
        <f aca="true" t="shared" si="0" ref="B9:G9">SUM(B11)</f>
        <v>2725174282</v>
      </c>
      <c r="C9" s="112">
        <f t="shared" si="0"/>
        <v>-16664772</v>
      </c>
      <c r="D9" s="112">
        <f t="shared" si="0"/>
        <v>2708509510</v>
      </c>
      <c r="E9" s="112">
        <f t="shared" si="0"/>
        <v>2002405622.78</v>
      </c>
      <c r="F9" s="112">
        <f t="shared" si="0"/>
        <v>1918988056.88</v>
      </c>
      <c r="G9" s="112">
        <f t="shared" si="0"/>
        <v>706103887.22</v>
      </c>
      <c r="H9" s="35"/>
      <c r="I9" s="35"/>
      <c r="J9" s="35"/>
      <c r="K9" s="35"/>
      <c r="L9" s="35"/>
      <c r="M9" s="35"/>
      <c r="N9" s="35"/>
      <c r="O9" s="35"/>
      <c r="P9" s="35"/>
    </row>
    <row r="10" spans="1:7" ht="15">
      <c r="A10" s="34" t="s">
        <v>102</v>
      </c>
      <c r="B10" s="111"/>
      <c r="C10" s="111"/>
      <c r="D10" s="111"/>
      <c r="E10" s="111"/>
      <c r="F10" s="111"/>
      <c r="G10" s="111"/>
    </row>
    <row r="11" spans="1:7" s="38" customFormat="1" ht="27">
      <c r="A11" s="36" t="s">
        <v>103</v>
      </c>
      <c r="B11" s="37">
        <v>2725174282</v>
      </c>
      <c r="C11" s="37">
        <v>-16664772</v>
      </c>
      <c r="D11" s="37">
        <v>2708509510</v>
      </c>
      <c r="E11" s="37">
        <v>2002405622.78</v>
      </c>
      <c r="F11" s="37">
        <v>1918988056.88</v>
      </c>
      <c r="G11" s="37">
        <f>+D11-E11</f>
        <v>706103887.22</v>
      </c>
    </row>
    <row r="12" spans="1:7" ht="15">
      <c r="A12" s="36"/>
      <c r="B12" s="37"/>
      <c r="C12" s="37"/>
      <c r="D12" s="37"/>
      <c r="E12" s="37"/>
      <c r="F12" s="37"/>
      <c r="G12" s="37"/>
    </row>
    <row r="13" spans="1:7" ht="15">
      <c r="A13" s="39" t="s">
        <v>104</v>
      </c>
      <c r="B13" s="111">
        <f aca="true" t="shared" si="1" ref="B13:G13">SUM(B15)</f>
        <v>1160746366</v>
      </c>
      <c r="C13" s="111">
        <f t="shared" si="1"/>
        <v>100791549</v>
      </c>
      <c r="D13" s="111">
        <f t="shared" si="1"/>
        <v>1261537915</v>
      </c>
      <c r="E13" s="111">
        <f t="shared" si="1"/>
        <v>613625836.87</v>
      </c>
      <c r="F13" s="111">
        <f t="shared" si="1"/>
        <v>597616775</v>
      </c>
      <c r="G13" s="111">
        <f t="shared" si="1"/>
        <v>647912078.13</v>
      </c>
    </row>
    <row r="14" spans="1:19" ht="15">
      <c r="A14" s="39" t="s">
        <v>105</v>
      </c>
      <c r="B14" s="111"/>
      <c r="C14" s="111"/>
      <c r="D14" s="111"/>
      <c r="E14" s="111"/>
      <c r="F14" s="111"/>
      <c r="G14" s="111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7" ht="27">
      <c r="A15" s="36" t="s">
        <v>103</v>
      </c>
      <c r="B15" s="41">
        <v>1160746366</v>
      </c>
      <c r="C15" s="41">
        <v>100791549</v>
      </c>
      <c r="D15" s="41">
        <v>1261537915</v>
      </c>
      <c r="E15" s="41">
        <v>613625836.87</v>
      </c>
      <c r="F15" s="41">
        <v>597616775</v>
      </c>
      <c r="G15" s="41">
        <f>+D15-E15</f>
        <v>647912078.13</v>
      </c>
    </row>
    <row r="16" spans="1:7" ht="15">
      <c r="A16" s="36"/>
      <c r="B16" s="41"/>
      <c r="C16" s="41"/>
      <c r="D16" s="41"/>
      <c r="E16" s="41"/>
      <c r="F16" s="41"/>
      <c r="G16" s="41"/>
    </row>
    <row r="17" spans="1:18" ht="15">
      <c r="A17" s="34" t="s">
        <v>84</v>
      </c>
      <c r="B17" s="42">
        <f aca="true" t="shared" si="2" ref="B17:G17">+B9+B13</f>
        <v>3885920648</v>
      </c>
      <c r="C17" s="42">
        <f t="shared" si="2"/>
        <v>84126777</v>
      </c>
      <c r="D17" s="42">
        <f t="shared" si="2"/>
        <v>3970047425</v>
      </c>
      <c r="E17" s="42">
        <f t="shared" si="2"/>
        <v>2616031459.65</v>
      </c>
      <c r="F17" s="42">
        <f t="shared" si="2"/>
        <v>2516604831.88</v>
      </c>
      <c r="G17" s="42">
        <f t="shared" si="2"/>
        <v>1354015965.35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7" ht="15.75" thickBot="1">
      <c r="A18" s="43"/>
      <c r="B18" s="44"/>
      <c r="C18" s="44"/>
      <c r="D18" s="44"/>
      <c r="E18" s="44"/>
      <c r="F18" s="44"/>
      <c r="G18" s="44"/>
    </row>
    <row r="20" spans="1:7" ht="15">
      <c r="A20" s="45" t="s">
        <v>88</v>
      </c>
      <c r="B20" s="5"/>
      <c r="C20" s="5"/>
      <c r="D20" s="5"/>
      <c r="E20" s="5"/>
      <c r="F20" s="5"/>
      <c r="G20" s="46"/>
    </row>
    <row r="21" spans="2:24" ht="1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7"/>
      <c r="T21" s="47"/>
      <c r="U21" s="47"/>
      <c r="V21" s="47"/>
      <c r="W21" s="47"/>
      <c r="X21" s="47"/>
    </row>
    <row r="22" spans="1:24" ht="15">
      <c r="A22" s="47"/>
      <c r="B22" s="48"/>
      <c r="C22" s="48"/>
      <c r="D22" s="48"/>
      <c r="E22" s="48"/>
      <c r="F22" s="48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2:10" ht="15">
      <c r="B23" s="49"/>
      <c r="C23" s="49"/>
      <c r="D23" s="49"/>
      <c r="E23" s="47"/>
      <c r="F23" s="47"/>
      <c r="G23" s="47"/>
      <c r="H23" s="47"/>
      <c r="I23" s="47"/>
      <c r="J23" s="47"/>
    </row>
    <row r="24" spans="2:10" ht="15">
      <c r="B24" s="49"/>
      <c r="C24" s="49"/>
      <c r="D24" s="49"/>
      <c r="E24" s="47"/>
      <c r="F24" s="47"/>
      <c r="G24" s="47"/>
      <c r="H24" s="47"/>
      <c r="I24" s="47"/>
      <c r="J24" s="47"/>
    </row>
    <row r="25" spans="7:13" ht="15">
      <c r="G25" s="49"/>
      <c r="H25" s="49"/>
      <c r="I25" s="49"/>
      <c r="J25" s="49"/>
      <c r="K25" s="49"/>
      <c r="L25" s="49"/>
      <c r="M25" s="49"/>
    </row>
    <row r="26" spans="7:13" ht="15">
      <c r="G26" s="49"/>
      <c r="H26" s="49"/>
      <c r="I26" s="49"/>
      <c r="J26" s="49"/>
      <c r="K26" s="49"/>
      <c r="L26" s="49"/>
      <c r="M26" s="49"/>
    </row>
    <row r="27" spans="1:7" ht="15">
      <c r="A27" s="110" t="s">
        <v>90</v>
      </c>
      <c r="B27" s="110"/>
      <c r="E27" s="110" t="s">
        <v>93</v>
      </c>
      <c r="F27" s="110"/>
      <c r="G27" s="110"/>
    </row>
    <row r="28" spans="1:7" ht="15">
      <c r="A28" s="110" t="s">
        <v>91</v>
      </c>
      <c r="B28" s="110"/>
      <c r="E28" s="110" t="s">
        <v>92</v>
      </c>
      <c r="F28" s="110"/>
      <c r="G28" s="110"/>
    </row>
  </sheetData>
  <sheetProtection/>
  <mergeCells count="24">
    <mergeCell ref="A2:G2"/>
    <mergeCell ref="A3:G3"/>
    <mergeCell ref="A4:G4"/>
    <mergeCell ref="A5:G5"/>
    <mergeCell ref="A6:G6"/>
    <mergeCell ref="A7:A8"/>
    <mergeCell ref="B7:F7"/>
    <mergeCell ref="G7:G8"/>
    <mergeCell ref="B9:B10"/>
    <mergeCell ref="C9:C10"/>
    <mergeCell ref="D9:D10"/>
    <mergeCell ref="E9:E10"/>
    <mergeCell ref="F9:F10"/>
    <mergeCell ref="G9:G10"/>
    <mergeCell ref="A27:B27"/>
    <mergeCell ref="E27:G27"/>
    <mergeCell ref="A28:B28"/>
    <mergeCell ref="E28:G28"/>
    <mergeCell ref="B13:B14"/>
    <mergeCell ref="C13:C14"/>
    <mergeCell ref="D13:D14"/>
    <mergeCell ref="E13:E14"/>
    <mergeCell ref="F13:F14"/>
    <mergeCell ref="G13:G14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scale="70" r:id="rId2"/>
  <headerFoot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6"/>
  <sheetViews>
    <sheetView showGridLines="0" zoomScalePageLayoutView="0" workbookViewId="0" topLeftCell="A1">
      <pane xSplit="2" ySplit="8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1" sqref="C41"/>
    </sheetView>
  </sheetViews>
  <sheetFormatPr defaultColWidth="11.421875" defaultRowHeight="15"/>
  <cols>
    <col min="1" max="1" width="2.7109375" style="1" customWidth="1"/>
    <col min="2" max="2" width="39.28125" style="50" customWidth="1"/>
    <col min="3" max="3" width="15.28125" style="1" bestFit="1" customWidth="1"/>
    <col min="4" max="4" width="14.7109375" style="1" customWidth="1"/>
    <col min="5" max="7" width="15.28125" style="1" bestFit="1" customWidth="1"/>
    <col min="8" max="8" width="15.7109375" style="1" bestFit="1" customWidth="1"/>
    <col min="9" max="9" width="5.57421875" style="51" customWidth="1"/>
    <col min="10" max="16384" width="11.421875" style="4" customWidth="1"/>
  </cols>
  <sheetData>
    <row r="1" ht="15.75" thickBot="1"/>
    <row r="2" spans="1:9" ht="15">
      <c r="A2" s="86" t="s">
        <v>0</v>
      </c>
      <c r="B2" s="87"/>
      <c r="C2" s="87"/>
      <c r="D2" s="87"/>
      <c r="E2" s="87"/>
      <c r="F2" s="87"/>
      <c r="G2" s="87"/>
      <c r="H2" s="88"/>
      <c r="I2" s="52"/>
    </row>
    <row r="3" spans="1:9" ht="15">
      <c r="A3" s="89" t="s">
        <v>1</v>
      </c>
      <c r="B3" s="90"/>
      <c r="C3" s="90"/>
      <c r="D3" s="90"/>
      <c r="E3" s="90"/>
      <c r="F3" s="90"/>
      <c r="G3" s="90"/>
      <c r="H3" s="91"/>
      <c r="I3" s="52"/>
    </row>
    <row r="4" spans="1:9" ht="15">
      <c r="A4" s="89" t="s">
        <v>106</v>
      </c>
      <c r="B4" s="90"/>
      <c r="C4" s="90"/>
      <c r="D4" s="90"/>
      <c r="E4" s="90"/>
      <c r="F4" s="90"/>
      <c r="G4" s="90"/>
      <c r="H4" s="91"/>
      <c r="I4" s="52"/>
    </row>
    <row r="5" spans="1:9" ht="15">
      <c r="A5" s="89" t="s">
        <v>107</v>
      </c>
      <c r="B5" s="90"/>
      <c r="C5" s="90"/>
      <c r="D5" s="90"/>
      <c r="E5" s="90"/>
      <c r="F5" s="90"/>
      <c r="G5" s="90"/>
      <c r="H5" s="91"/>
      <c r="I5" s="52"/>
    </row>
    <row r="6" spans="1:9" ht="15.75" thickBot="1">
      <c r="A6" s="92" t="s">
        <v>3</v>
      </c>
      <c r="B6" s="93"/>
      <c r="C6" s="93"/>
      <c r="D6" s="93"/>
      <c r="E6" s="93"/>
      <c r="F6" s="93"/>
      <c r="G6" s="93"/>
      <c r="H6" s="94"/>
      <c r="I6" s="52"/>
    </row>
    <row r="7" spans="1:9" ht="15.75" thickBot="1">
      <c r="A7" s="86" t="s">
        <v>97</v>
      </c>
      <c r="B7" s="95"/>
      <c r="C7" s="124" t="s">
        <v>4</v>
      </c>
      <c r="D7" s="125"/>
      <c r="E7" s="125"/>
      <c r="F7" s="125"/>
      <c r="G7" s="126"/>
      <c r="H7" s="122" t="s">
        <v>87</v>
      </c>
      <c r="I7" s="53"/>
    </row>
    <row r="8" spans="1:9" ht="26.25" thickBot="1">
      <c r="A8" s="92"/>
      <c r="B8" s="96"/>
      <c r="C8" s="3" t="s">
        <v>108</v>
      </c>
      <c r="D8" s="3" t="s">
        <v>5</v>
      </c>
      <c r="E8" s="3" t="s">
        <v>6</v>
      </c>
      <c r="F8" s="3" t="s">
        <v>7</v>
      </c>
      <c r="G8" s="3" t="s">
        <v>100</v>
      </c>
      <c r="H8" s="123"/>
      <c r="I8" s="53"/>
    </row>
    <row r="9" spans="1:9" s="56" customFormat="1" ht="15">
      <c r="A9" s="131"/>
      <c r="B9" s="132"/>
      <c r="C9" s="54"/>
      <c r="D9" s="54"/>
      <c r="E9" s="54"/>
      <c r="F9" s="54"/>
      <c r="G9" s="54"/>
      <c r="H9" s="54"/>
      <c r="I9" s="55"/>
    </row>
    <row r="10" spans="1:9" ht="16.5" customHeight="1">
      <c r="A10" s="129" t="s">
        <v>109</v>
      </c>
      <c r="B10" s="133"/>
      <c r="C10" s="57">
        <f aca="true" t="shared" si="0" ref="C10:H10">C11+C21+C30+C41</f>
        <v>2725174282</v>
      </c>
      <c r="D10" s="57">
        <f t="shared" si="0"/>
        <v>-16664771.99999994</v>
      </c>
      <c r="E10" s="57">
        <f t="shared" si="0"/>
        <v>2708509510</v>
      </c>
      <c r="F10" s="57">
        <f t="shared" si="0"/>
        <v>2002405622.78</v>
      </c>
      <c r="G10" s="57">
        <f t="shared" si="0"/>
        <v>1918988056.88</v>
      </c>
      <c r="H10" s="57">
        <f t="shared" si="0"/>
        <v>706103887.2199999</v>
      </c>
      <c r="I10" s="58"/>
    </row>
    <row r="11" spans="1:9" ht="15">
      <c r="A11" s="127" t="s">
        <v>110</v>
      </c>
      <c r="B11" s="128"/>
      <c r="C11" s="59">
        <f aca="true" t="shared" si="1" ref="C11:H11">C12+C13+C14+C15+C16+C17+C18+C19</f>
        <v>809335531</v>
      </c>
      <c r="D11" s="59">
        <f t="shared" si="1"/>
        <v>67172537.44000006</v>
      </c>
      <c r="E11" s="59">
        <f t="shared" si="1"/>
        <v>876508068.44</v>
      </c>
      <c r="F11" s="59">
        <f t="shared" si="1"/>
        <v>599469847.99</v>
      </c>
      <c r="G11" s="59">
        <f t="shared" si="1"/>
        <v>556604807</v>
      </c>
      <c r="H11" s="59">
        <f t="shared" si="1"/>
        <v>277038220.45000005</v>
      </c>
      <c r="I11" s="60"/>
    </row>
    <row r="12" spans="1:9" ht="15">
      <c r="A12" s="61"/>
      <c r="B12" s="62" t="s">
        <v>111</v>
      </c>
      <c r="C12" s="63">
        <v>39206787</v>
      </c>
      <c r="D12" s="63">
        <v>2606637</v>
      </c>
      <c r="E12" s="63">
        <v>41813424</v>
      </c>
      <c r="F12" s="63">
        <v>31263115.75</v>
      </c>
      <c r="G12" s="63">
        <v>30136856.02</v>
      </c>
      <c r="H12" s="63">
        <v>10550308.25</v>
      </c>
      <c r="I12" s="64"/>
    </row>
    <row r="13" spans="1:9" ht="15">
      <c r="A13" s="61"/>
      <c r="B13" s="62" t="s">
        <v>112</v>
      </c>
      <c r="C13" s="65">
        <v>5383791</v>
      </c>
      <c r="D13" s="63">
        <v>-124425</v>
      </c>
      <c r="E13" s="65">
        <v>5259366</v>
      </c>
      <c r="F13" s="63">
        <v>3904980.8800000004</v>
      </c>
      <c r="G13" s="63">
        <v>3751249.2</v>
      </c>
      <c r="H13" s="63">
        <v>1354385.1199999996</v>
      </c>
      <c r="I13" s="64"/>
    </row>
    <row r="14" spans="1:9" ht="27">
      <c r="A14" s="61"/>
      <c r="B14" s="62" t="s">
        <v>113</v>
      </c>
      <c r="C14" s="65">
        <v>60150607</v>
      </c>
      <c r="D14" s="63">
        <v>-87990</v>
      </c>
      <c r="E14" s="65">
        <v>60062617</v>
      </c>
      <c r="F14" s="63">
        <v>44413119.7</v>
      </c>
      <c r="G14" s="63">
        <v>41693825.25</v>
      </c>
      <c r="H14" s="63">
        <v>15649497.299999997</v>
      </c>
      <c r="I14" s="64"/>
    </row>
    <row r="15" spans="1:9" ht="15">
      <c r="A15" s="61"/>
      <c r="B15" s="62" t="s">
        <v>114</v>
      </c>
      <c r="C15" s="63">
        <v>323258</v>
      </c>
      <c r="D15" s="63">
        <v>-184983</v>
      </c>
      <c r="E15" s="63">
        <v>138275</v>
      </c>
      <c r="F15" s="63">
        <v>30060.66</v>
      </c>
      <c r="G15" s="63">
        <v>27894.66</v>
      </c>
      <c r="H15" s="63">
        <v>108214.34</v>
      </c>
      <c r="I15" s="64"/>
    </row>
    <row r="16" spans="1:9" ht="15">
      <c r="A16" s="61"/>
      <c r="B16" s="62" t="s">
        <v>115</v>
      </c>
      <c r="C16" s="63">
        <v>40646186</v>
      </c>
      <c r="D16" s="63">
        <v>39326915</v>
      </c>
      <c r="E16" s="65">
        <v>79973101</v>
      </c>
      <c r="F16" s="63">
        <v>23084016.29</v>
      </c>
      <c r="G16" s="63">
        <v>21498061.12</v>
      </c>
      <c r="H16" s="63">
        <v>56889084.71</v>
      </c>
      <c r="I16" s="64"/>
    </row>
    <row r="17" spans="1:9" ht="15">
      <c r="A17" s="61"/>
      <c r="B17" s="62" t="s">
        <v>116</v>
      </c>
      <c r="C17" s="63">
        <v>1930361</v>
      </c>
      <c r="D17" s="63">
        <v>-808</v>
      </c>
      <c r="E17" s="63">
        <v>1929553</v>
      </c>
      <c r="F17" s="63">
        <v>1371533.79</v>
      </c>
      <c r="G17" s="63">
        <v>1260512.48</v>
      </c>
      <c r="H17" s="63">
        <v>558019.21</v>
      </c>
      <c r="I17" s="64"/>
    </row>
    <row r="18" spans="1:9" ht="27">
      <c r="A18" s="61"/>
      <c r="B18" s="62" t="s">
        <v>117</v>
      </c>
      <c r="C18" s="63">
        <v>30509525</v>
      </c>
      <c r="D18" s="63">
        <v>-878338</v>
      </c>
      <c r="E18" s="63">
        <v>29631187</v>
      </c>
      <c r="F18" s="63">
        <v>22073402.11</v>
      </c>
      <c r="G18" s="63">
        <v>21175147.73</v>
      </c>
      <c r="H18" s="63">
        <v>7557784.890000001</v>
      </c>
      <c r="I18" s="64"/>
    </row>
    <row r="19" spans="1:9" ht="15">
      <c r="A19" s="61"/>
      <c r="B19" s="62" t="s">
        <v>118</v>
      </c>
      <c r="C19" s="63">
        <v>631185016</v>
      </c>
      <c r="D19" s="63">
        <v>26515529.440000057</v>
      </c>
      <c r="E19" s="63">
        <v>657700545.44</v>
      </c>
      <c r="F19" s="63">
        <v>473329618.81</v>
      </c>
      <c r="G19" s="63">
        <v>437061260.54</v>
      </c>
      <c r="H19" s="63">
        <v>184370926.63000005</v>
      </c>
      <c r="I19" s="64"/>
    </row>
    <row r="20" spans="1:9" ht="15">
      <c r="A20" s="66"/>
      <c r="B20" s="67"/>
      <c r="C20" s="63"/>
      <c r="D20" s="63" t="s">
        <v>119</v>
      </c>
      <c r="E20" s="63"/>
      <c r="F20" s="63"/>
      <c r="G20" s="63"/>
      <c r="H20" s="63"/>
      <c r="I20" s="64"/>
    </row>
    <row r="21" spans="1:9" ht="31.5" customHeight="1">
      <c r="A21" s="129" t="s">
        <v>120</v>
      </c>
      <c r="B21" s="130"/>
      <c r="C21" s="59">
        <f aca="true" t="shared" si="2" ref="C21:H21">C22+C23+C24+C25+C26+C27+C28</f>
        <v>1735620606</v>
      </c>
      <c r="D21" s="59">
        <f t="shared" si="2"/>
        <v>-179702477.12</v>
      </c>
      <c r="E21" s="59">
        <f t="shared" si="2"/>
        <v>1555918128.88</v>
      </c>
      <c r="F21" s="59">
        <f t="shared" si="2"/>
        <v>1169875033.8</v>
      </c>
      <c r="G21" s="59">
        <f t="shared" si="2"/>
        <v>1132834007.5200002</v>
      </c>
      <c r="H21" s="59">
        <f t="shared" si="2"/>
        <v>386043095.08</v>
      </c>
      <c r="I21" s="60"/>
    </row>
    <row r="22" spans="1:9" ht="15">
      <c r="A22" s="61"/>
      <c r="B22" s="62" t="s">
        <v>121</v>
      </c>
      <c r="C22" s="63">
        <v>61419246</v>
      </c>
      <c r="D22" s="63">
        <v>7789423</v>
      </c>
      <c r="E22" s="63">
        <v>69208669</v>
      </c>
      <c r="F22" s="63">
        <v>53983816.620000005</v>
      </c>
      <c r="G22" s="63">
        <v>51823536.99</v>
      </c>
      <c r="H22" s="63">
        <v>15224852.379999995</v>
      </c>
      <c r="I22" s="64"/>
    </row>
    <row r="23" spans="1:9" ht="15">
      <c r="A23" s="61"/>
      <c r="B23" s="62" t="s">
        <v>122</v>
      </c>
      <c r="C23" s="65">
        <f>892727354+332448417</f>
        <v>1225175771</v>
      </c>
      <c r="D23" s="63">
        <v>-252985126</v>
      </c>
      <c r="E23" s="63">
        <v>972190645</v>
      </c>
      <c r="F23" s="63">
        <v>726496120.34</v>
      </c>
      <c r="G23" s="63">
        <v>706922930.71</v>
      </c>
      <c r="H23" s="63">
        <v>245694524.65999997</v>
      </c>
      <c r="I23" s="64"/>
    </row>
    <row r="24" spans="1:9" ht="15">
      <c r="A24" s="61"/>
      <c r="B24" s="62" t="s">
        <v>123</v>
      </c>
      <c r="C24" s="63">
        <v>41880321</v>
      </c>
      <c r="D24" s="63">
        <v>3252598</v>
      </c>
      <c r="E24" s="63">
        <v>45132919</v>
      </c>
      <c r="F24" s="63">
        <v>34477836.78</v>
      </c>
      <c r="G24" s="63">
        <v>32394001.68</v>
      </c>
      <c r="H24" s="63">
        <v>10655082.219999999</v>
      </c>
      <c r="I24" s="64"/>
    </row>
    <row r="25" spans="1:9" ht="27">
      <c r="A25" s="61"/>
      <c r="B25" s="62" t="s">
        <v>124</v>
      </c>
      <c r="C25" s="63">
        <v>104747978</v>
      </c>
      <c r="D25" s="63">
        <v>20361623</v>
      </c>
      <c r="E25" s="63">
        <v>125109601</v>
      </c>
      <c r="F25" s="63">
        <v>96243221.36</v>
      </c>
      <c r="G25" s="63">
        <v>93019782.82</v>
      </c>
      <c r="H25" s="63">
        <v>28866379.64</v>
      </c>
      <c r="I25" s="64"/>
    </row>
    <row r="26" spans="1:9" ht="15">
      <c r="A26" s="61"/>
      <c r="B26" s="62" t="s">
        <v>125</v>
      </c>
      <c r="C26" s="63">
        <v>41096620</v>
      </c>
      <c r="D26" s="63">
        <v>8177788</v>
      </c>
      <c r="E26" s="63">
        <v>49274408</v>
      </c>
      <c r="F26" s="63">
        <v>37252430.800000004</v>
      </c>
      <c r="G26" s="63">
        <v>35812741.46</v>
      </c>
      <c r="H26" s="63">
        <v>12021977.199999996</v>
      </c>
      <c r="I26" s="64"/>
    </row>
    <row r="27" spans="1:9" ht="15">
      <c r="A27" s="61"/>
      <c r="B27" s="62" t="s">
        <v>126</v>
      </c>
      <c r="C27" s="63">
        <v>78843974</v>
      </c>
      <c r="D27" s="63">
        <v>-985831</v>
      </c>
      <c r="E27" s="63">
        <v>77858143</v>
      </c>
      <c r="F27" s="63">
        <v>56475819.82000001</v>
      </c>
      <c r="G27" s="63">
        <v>53618423.32</v>
      </c>
      <c r="H27" s="63">
        <v>21382323.179999992</v>
      </c>
      <c r="I27" s="64"/>
    </row>
    <row r="28" spans="1:9" ht="15">
      <c r="A28" s="61"/>
      <c r="B28" s="62" t="s">
        <v>127</v>
      </c>
      <c r="C28" s="63">
        <v>182456696</v>
      </c>
      <c r="D28" s="63">
        <v>34687047.879999995</v>
      </c>
      <c r="E28" s="63">
        <v>217143743.88</v>
      </c>
      <c r="F28" s="63">
        <v>164945788.07999998</v>
      </c>
      <c r="G28" s="63">
        <v>159242590.54</v>
      </c>
      <c r="H28" s="63">
        <v>52197955.80000001</v>
      </c>
      <c r="I28" s="64"/>
    </row>
    <row r="29" spans="1:9" ht="15">
      <c r="A29" s="66"/>
      <c r="B29" s="67"/>
      <c r="C29" s="63"/>
      <c r="D29" s="63"/>
      <c r="E29" s="63"/>
      <c r="F29" s="63"/>
      <c r="G29" s="63"/>
      <c r="H29" s="63"/>
      <c r="I29" s="64"/>
    </row>
    <row r="30" spans="1:9" ht="33" customHeight="1">
      <c r="A30" s="129" t="s">
        <v>128</v>
      </c>
      <c r="B30" s="130"/>
      <c r="C30" s="59">
        <f aca="true" t="shared" si="3" ref="C30:H30">C31+C32+C33+C34+C35+C36+C37+C38+C39</f>
        <v>117358693</v>
      </c>
      <c r="D30" s="59">
        <f t="shared" si="3"/>
        <v>4311892.680000007</v>
      </c>
      <c r="E30" s="59">
        <f t="shared" si="3"/>
        <v>121670585.68</v>
      </c>
      <c r="F30" s="59">
        <f t="shared" si="3"/>
        <v>89218794.92000002</v>
      </c>
      <c r="G30" s="59">
        <f t="shared" si="3"/>
        <v>85756161.32000001</v>
      </c>
      <c r="H30" s="59">
        <f t="shared" si="3"/>
        <v>32451790.76</v>
      </c>
      <c r="I30" s="60"/>
    </row>
    <row r="31" spans="1:9" ht="27">
      <c r="A31" s="61"/>
      <c r="B31" s="62" t="s">
        <v>129</v>
      </c>
      <c r="C31" s="63">
        <v>88987271</v>
      </c>
      <c r="D31" s="63">
        <v>4001948.680000007</v>
      </c>
      <c r="E31" s="63">
        <v>92989219.68</v>
      </c>
      <c r="F31" s="63">
        <v>69282372.37</v>
      </c>
      <c r="G31" s="63">
        <v>66629678.1</v>
      </c>
      <c r="H31" s="63">
        <v>23706847.310000002</v>
      </c>
      <c r="I31" s="64"/>
    </row>
    <row r="32" spans="1:9" ht="27">
      <c r="A32" s="61"/>
      <c r="B32" s="62" t="s">
        <v>130</v>
      </c>
      <c r="C32" s="63">
        <v>4067699</v>
      </c>
      <c r="D32" s="63">
        <v>260948</v>
      </c>
      <c r="E32" s="63">
        <v>4328647</v>
      </c>
      <c r="F32" s="63">
        <v>3259153.16</v>
      </c>
      <c r="G32" s="63">
        <v>3025529.94</v>
      </c>
      <c r="H32" s="63">
        <v>1069493.8399999999</v>
      </c>
      <c r="I32" s="64"/>
    </row>
    <row r="33" spans="1:9" ht="15">
      <c r="A33" s="61"/>
      <c r="B33" s="62" t="s">
        <v>131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4"/>
    </row>
    <row r="34" spans="1:9" ht="27">
      <c r="A34" s="61"/>
      <c r="B34" s="62" t="s">
        <v>132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4"/>
    </row>
    <row r="35" spans="1:9" ht="15">
      <c r="A35" s="61"/>
      <c r="B35" s="62" t="s">
        <v>133</v>
      </c>
      <c r="C35" s="63">
        <v>1658241</v>
      </c>
      <c r="D35" s="63">
        <v>720520</v>
      </c>
      <c r="E35" s="63">
        <v>2378761</v>
      </c>
      <c r="F35" s="63">
        <v>1955406.68</v>
      </c>
      <c r="G35" s="63">
        <v>1872096.5</v>
      </c>
      <c r="H35" s="63">
        <v>423354.32000000007</v>
      </c>
      <c r="I35" s="64"/>
    </row>
    <row r="36" spans="1:9" ht="15">
      <c r="A36" s="61"/>
      <c r="B36" s="62" t="s">
        <v>134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4"/>
    </row>
    <row r="37" spans="1:9" ht="15">
      <c r="A37" s="61"/>
      <c r="B37" s="62" t="s">
        <v>135</v>
      </c>
      <c r="C37" s="63">
        <v>21842873</v>
      </c>
      <c r="D37" s="63">
        <v>-600429</v>
      </c>
      <c r="E37" s="63">
        <v>21242444</v>
      </c>
      <c r="F37" s="63">
        <v>14199663.18</v>
      </c>
      <c r="G37" s="63">
        <v>13747503.59</v>
      </c>
      <c r="H37" s="63">
        <v>7042780.82</v>
      </c>
      <c r="I37" s="64"/>
    </row>
    <row r="38" spans="1:9" ht="15">
      <c r="A38" s="61"/>
      <c r="B38" s="62" t="s">
        <v>136</v>
      </c>
      <c r="C38" s="63">
        <v>802609</v>
      </c>
      <c r="D38" s="63">
        <v>-71095</v>
      </c>
      <c r="E38" s="63">
        <v>731514</v>
      </c>
      <c r="F38" s="63">
        <v>522199.53</v>
      </c>
      <c r="G38" s="63">
        <v>481353.19</v>
      </c>
      <c r="H38" s="63">
        <v>209314.46999999997</v>
      </c>
      <c r="I38" s="64"/>
    </row>
    <row r="39" spans="1:9" ht="27">
      <c r="A39" s="61"/>
      <c r="B39" s="62" t="s">
        <v>137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4"/>
    </row>
    <row r="40" spans="1:9" ht="15">
      <c r="A40" s="66"/>
      <c r="B40" s="67"/>
      <c r="C40" s="63"/>
      <c r="D40" s="63"/>
      <c r="E40" s="63"/>
      <c r="F40" s="68"/>
      <c r="G40" s="68"/>
      <c r="H40" s="68"/>
      <c r="I40" s="60"/>
    </row>
    <row r="41" spans="1:9" ht="30" customHeight="1">
      <c r="A41" s="129" t="s">
        <v>138</v>
      </c>
      <c r="B41" s="130"/>
      <c r="C41" s="59">
        <f aca="true" t="shared" si="4" ref="C41:H41">C42+C43+C44+C45</f>
        <v>62859452</v>
      </c>
      <c r="D41" s="59">
        <f t="shared" si="4"/>
        <v>91553275</v>
      </c>
      <c r="E41" s="59">
        <f t="shared" si="4"/>
        <v>154412727</v>
      </c>
      <c r="F41" s="59">
        <f t="shared" si="4"/>
        <v>143841946.07</v>
      </c>
      <c r="G41" s="59">
        <f t="shared" si="4"/>
        <v>143793081.04</v>
      </c>
      <c r="H41" s="59">
        <f t="shared" si="4"/>
        <v>10570780.929999996</v>
      </c>
      <c r="I41" s="60"/>
    </row>
    <row r="42" spans="1:9" ht="27">
      <c r="A42" s="61"/>
      <c r="B42" s="62" t="s">
        <v>139</v>
      </c>
      <c r="C42" s="63">
        <v>51295751</v>
      </c>
      <c r="D42" s="63">
        <v>78685039</v>
      </c>
      <c r="E42" s="63">
        <v>129980790</v>
      </c>
      <c r="F42" s="63">
        <v>120954325.4</v>
      </c>
      <c r="G42" s="63">
        <v>120954325.4</v>
      </c>
      <c r="H42" s="63">
        <v>9026464.599999994</v>
      </c>
      <c r="I42" s="64"/>
    </row>
    <row r="43" spans="1:9" ht="40.5">
      <c r="A43" s="61"/>
      <c r="B43" s="62" t="s">
        <v>140</v>
      </c>
      <c r="C43" s="63">
        <v>11563701</v>
      </c>
      <c r="D43" s="63">
        <v>-4040850</v>
      </c>
      <c r="E43" s="63">
        <v>7522851</v>
      </c>
      <c r="F43" s="63">
        <v>5978546.86</v>
      </c>
      <c r="G43" s="63">
        <v>5929681.83</v>
      </c>
      <c r="H43" s="63">
        <v>1544304.1399999997</v>
      </c>
      <c r="I43" s="64"/>
    </row>
    <row r="44" spans="1:9" ht="15">
      <c r="A44" s="61"/>
      <c r="B44" s="62" t="s">
        <v>141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4"/>
    </row>
    <row r="45" spans="1:9" ht="27">
      <c r="A45" s="61"/>
      <c r="B45" s="62" t="s">
        <v>142</v>
      </c>
      <c r="C45" s="63">
        <v>0</v>
      </c>
      <c r="D45" s="63">
        <v>16909086</v>
      </c>
      <c r="E45" s="63">
        <v>16909086</v>
      </c>
      <c r="F45" s="63">
        <v>16909073.81</v>
      </c>
      <c r="G45" s="63">
        <v>16909073.81</v>
      </c>
      <c r="H45" s="63">
        <v>12.190000001341105</v>
      </c>
      <c r="I45" s="64"/>
    </row>
    <row r="46" spans="1:9" ht="15.75" thickBot="1">
      <c r="A46" s="69"/>
      <c r="B46" s="70"/>
      <c r="C46" s="71"/>
      <c r="D46" s="71"/>
      <c r="E46" s="71"/>
      <c r="F46" s="71"/>
      <c r="G46" s="72"/>
      <c r="H46" s="71"/>
      <c r="I46" s="64"/>
    </row>
    <row r="47" spans="1:9" ht="15">
      <c r="A47" s="127" t="s">
        <v>143</v>
      </c>
      <c r="B47" s="128"/>
      <c r="C47" s="68">
        <f aca="true" t="shared" si="5" ref="C47:H47">C48+C58+C67+C78</f>
        <v>1160746366</v>
      </c>
      <c r="D47" s="73">
        <f t="shared" si="5"/>
        <v>100791549</v>
      </c>
      <c r="E47" s="73">
        <f t="shared" si="5"/>
        <v>1261537915</v>
      </c>
      <c r="F47" s="73">
        <f t="shared" si="5"/>
        <v>613625836.8699999</v>
      </c>
      <c r="G47" s="73">
        <f t="shared" si="5"/>
        <v>597616775</v>
      </c>
      <c r="H47" s="73">
        <f t="shared" si="5"/>
        <v>647912078.13</v>
      </c>
      <c r="I47" s="60"/>
    </row>
    <row r="48" spans="1:9" ht="15">
      <c r="A48" s="127" t="s">
        <v>110</v>
      </c>
      <c r="B48" s="128"/>
      <c r="C48" s="59">
        <f aca="true" t="shared" si="6" ref="C48:H48">C49+C50+C51+C52+C53+C54+C55+C56</f>
        <v>123913128</v>
      </c>
      <c r="D48" s="59">
        <f t="shared" si="6"/>
        <v>2307538</v>
      </c>
      <c r="E48" s="59">
        <f t="shared" si="6"/>
        <v>126220666</v>
      </c>
      <c r="F48" s="59">
        <f t="shared" si="6"/>
        <v>86808087.36</v>
      </c>
      <c r="G48" s="59">
        <f t="shared" si="6"/>
        <v>78390947.42</v>
      </c>
      <c r="H48" s="59">
        <f t="shared" si="6"/>
        <v>39412578.64000001</v>
      </c>
      <c r="I48" s="60"/>
    </row>
    <row r="49" spans="1:9" ht="15">
      <c r="A49" s="61"/>
      <c r="B49" s="62" t="s">
        <v>111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4"/>
    </row>
    <row r="50" spans="1:9" ht="15">
      <c r="A50" s="61"/>
      <c r="B50" s="62" t="s">
        <v>112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4"/>
    </row>
    <row r="51" spans="1:9" ht="27">
      <c r="A51" s="61"/>
      <c r="B51" s="62" t="s">
        <v>113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4"/>
    </row>
    <row r="52" spans="1:9" ht="15">
      <c r="A52" s="61"/>
      <c r="B52" s="62" t="s">
        <v>114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4"/>
    </row>
    <row r="53" spans="1:9" ht="15">
      <c r="A53" s="61"/>
      <c r="B53" s="62" t="s">
        <v>115</v>
      </c>
      <c r="C53" s="63">
        <v>1138298</v>
      </c>
      <c r="D53" s="63">
        <v>0</v>
      </c>
      <c r="E53" s="65">
        <v>1138298</v>
      </c>
      <c r="F53" s="63">
        <v>342095.41</v>
      </c>
      <c r="G53" s="63">
        <v>342095.41</v>
      </c>
      <c r="H53" s="63">
        <v>796202.5900000001</v>
      </c>
      <c r="I53" s="64"/>
    </row>
    <row r="54" spans="1:9" ht="15">
      <c r="A54" s="61"/>
      <c r="B54" s="62" t="s">
        <v>116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4"/>
    </row>
    <row r="55" spans="1:9" ht="27">
      <c r="A55" s="61"/>
      <c r="B55" s="62" t="s">
        <v>117</v>
      </c>
      <c r="C55" s="63">
        <v>111683259</v>
      </c>
      <c r="D55" s="63">
        <v>1643157</v>
      </c>
      <c r="E55" s="63">
        <v>113326416</v>
      </c>
      <c r="F55" s="63">
        <v>77194356.55</v>
      </c>
      <c r="G55" s="63">
        <v>71190850.65</v>
      </c>
      <c r="H55" s="63">
        <v>36132059.45</v>
      </c>
      <c r="I55" s="64"/>
    </row>
    <row r="56" spans="1:9" ht="15">
      <c r="A56" s="61"/>
      <c r="B56" s="62" t="s">
        <v>118</v>
      </c>
      <c r="C56" s="63">
        <v>11091571</v>
      </c>
      <c r="D56" s="63">
        <v>664381</v>
      </c>
      <c r="E56" s="63">
        <v>11755952</v>
      </c>
      <c r="F56" s="63">
        <v>9271635.4</v>
      </c>
      <c r="G56" s="63">
        <v>6858001.36</v>
      </c>
      <c r="H56" s="63">
        <v>2484316.5999999996</v>
      </c>
      <c r="I56" s="64"/>
    </row>
    <row r="57" spans="1:9" ht="15">
      <c r="A57" s="66"/>
      <c r="B57" s="67"/>
      <c r="C57" s="63"/>
      <c r="D57" s="63"/>
      <c r="E57" s="63"/>
      <c r="F57" s="63"/>
      <c r="G57" s="63"/>
      <c r="H57" s="63"/>
      <c r="I57" s="64"/>
    </row>
    <row r="58" spans="1:9" ht="34.5" customHeight="1">
      <c r="A58" s="129" t="s">
        <v>120</v>
      </c>
      <c r="B58" s="130"/>
      <c r="C58" s="59">
        <f aca="true" t="shared" si="7" ref="C58:H58">C59+C60+C61+C62+C63+C64+C65</f>
        <v>1020825738</v>
      </c>
      <c r="D58" s="59">
        <f t="shared" si="7"/>
        <v>97238987</v>
      </c>
      <c r="E58" s="59">
        <f t="shared" si="7"/>
        <v>1118064725</v>
      </c>
      <c r="F58" s="59">
        <f t="shared" si="7"/>
        <v>515225258.34</v>
      </c>
      <c r="G58" s="59">
        <f t="shared" si="7"/>
        <v>507633336.41</v>
      </c>
      <c r="H58" s="59">
        <f t="shared" si="7"/>
        <v>602839466.66</v>
      </c>
      <c r="I58" s="60"/>
    </row>
    <row r="59" spans="1:9" ht="15">
      <c r="A59" s="61"/>
      <c r="B59" s="62" t="s">
        <v>121</v>
      </c>
      <c r="C59" s="63">
        <v>4873423</v>
      </c>
      <c r="D59" s="63">
        <v>2823686</v>
      </c>
      <c r="E59" s="63">
        <v>7697109</v>
      </c>
      <c r="F59" s="63">
        <v>6902190.25</v>
      </c>
      <c r="G59" s="63">
        <v>6507831.38</v>
      </c>
      <c r="H59" s="63">
        <v>794918.75</v>
      </c>
      <c r="I59" s="64"/>
    </row>
    <row r="60" spans="1:9" ht="15">
      <c r="A60" s="61"/>
      <c r="B60" s="62" t="s">
        <v>122</v>
      </c>
      <c r="C60" s="65">
        <v>1007141315</v>
      </c>
      <c r="D60" s="63">
        <v>80693048</v>
      </c>
      <c r="E60" s="63">
        <v>1087834363</v>
      </c>
      <c r="F60" s="63">
        <v>490055648.52</v>
      </c>
      <c r="G60" s="63">
        <v>483484809.17</v>
      </c>
      <c r="H60" s="63">
        <v>597778714.48</v>
      </c>
      <c r="I60" s="64"/>
    </row>
    <row r="61" spans="1:9" ht="15">
      <c r="A61" s="61"/>
      <c r="B61" s="62" t="s">
        <v>123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4"/>
    </row>
    <row r="62" spans="1:9" ht="27">
      <c r="A62" s="61"/>
      <c r="B62" s="62" t="s">
        <v>124</v>
      </c>
      <c r="C62" s="63">
        <v>0</v>
      </c>
      <c r="D62" s="63">
        <v>2000000</v>
      </c>
      <c r="E62" s="63">
        <v>2000000</v>
      </c>
      <c r="F62" s="63">
        <v>1999998.48</v>
      </c>
      <c r="G62" s="63">
        <v>1999998.48</v>
      </c>
      <c r="H62" s="63">
        <v>1.5200000000186265</v>
      </c>
      <c r="I62" s="64"/>
    </row>
    <row r="63" spans="1:9" ht="15">
      <c r="A63" s="61"/>
      <c r="B63" s="62" t="s">
        <v>125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4"/>
    </row>
    <row r="64" spans="1:9" ht="15">
      <c r="A64" s="61"/>
      <c r="B64" s="62" t="s">
        <v>126</v>
      </c>
      <c r="C64" s="63">
        <v>0</v>
      </c>
      <c r="D64" s="63">
        <v>1168220</v>
      </c>
      <c r="E64" s="63">
        <v>1168220</v>
      </c>
      <c r="F64" s="63">
        <v>703827.15</v>
      </c>
      <c r="G64" s="63">
        <v>702927.15</v>
      </c>
      <c r="H64" s="63">
        <v>464392.85</v>
      </c>
      <c r="I64" s="64"/>
    </row>
    <row r="65" spans="1:9" ht="15">
      <c r="A65" s="61"/>
      <c r="B65" s="62" t="s">
        <v>127</v>
      </c>
      <c r="C65" s="63">
        <v>8811000</v>
      </c>
      <c r="D65" s="63">
        <v>10554033</v>
      </c>
      <c r="E65" s="63">
        <v>19365033</v>
      </c>
      <c r="F65" s="63">
        <v>15563593.94</v>
      </c>
      <c r="G65" s="63">
        <v>14937770.23</v>
      </c>
      <c r="H65" s="63">
        <v>3801439.0600000005</v>
      </c>
      <c r="I65" s="64"/>
    </row>
    <row r="66" spans="1:9" ht="15">
      <c r="A66" s="66"/>
      <c r="B66" s="67"/>
      <c r="C66" s="63"/>
      <c r="D66" s="63"/>
      <c r="E66" s="63"/>
      <c r="F66" s="63"/>
      <c r="G66" s="63"/>
      <c r="H66" s="63"/>
      <c r="I66" s="64"/>
    </row>
    <row r="67" spans="1:9" ht="29.25" customHeight="1">
      <c r="A67" s="129" t="s">
        <v>128</v>
      </c>
      <c r="B67" s="130"/>
      <c r="C67" s="68">
        <f aca="true" t="shared" si="8" ref="C67:H67">C68+C69+C70+C71+C72+C73+C74+C75+C76</f>
        <v>0</v>
      </c>
      <c r="D67" s="68">
        <f t="shared" si="8"/>
        <v>0</v>
      </c>
      <c r="E67" s="68">
        <f>E68+E69+E70+E71+E72+E73+E74+E75+E76</f>
        <v>0</v>
      </c>
      <c r="F67" s="68">
        <f t="shared" si="8"/>
        <v>0</v>
      </c>
      <c r="G67" s="68">
        <f t="shared" si="8"/>
        <v>0</v>
      </c>
      <c r="H67" s="68">
        <f t="shared" si="8"/>
        <v>0</v>
      </c>
      <c r="I67" s="60"/>
    </row>
    <row r="68" spans="1:9" ht="27">
      <c r="A68" s="61"/>
      <c r="B68" s="62" t="s">
        <v>129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4"/>
    </row>
    <row r="69" spans="1:9" ht="27">
      <c r="A69" s="61"/>
      <c r="B69" s="62" t="s">
        <v>130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4"/>
    </row>
    <row r="70" spans="1:9" ht="15">
      <c r="A70" s="61"/>
      <c r="B70" s="62" t="s">
        <v>131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4"/>
    </row>
    <row r="71" spans="1:9" ht="27">
      <c r="A71" s="61"/>
      <c r="B71" s="62" t="s">
        <v>132</v>
      </c>
      <c r="C71" s="63">
        <v>0</v>
      </c>
      <c r="D71" s="74">
        <v>0</v>
      </c>
      <c r="E71" s="75">
        <v>0</v>
      </c>
      <c r="F71" s="63">
        <v>0</v>
      </c>
      <c r="G71" s="63">
        <v>0</v>
      </c>
      <c r="H71" s="63">
        <v>0</v>
      </c>
      <c r="I71" s="64"/>
    </row>
    <row r="72" spans="1:9" ht="15">
      <c r="A72" s="61"/>
      <c r="B72" s="62" t="s">
        <v>133</v>
      </c>
      <c r="C72" s="63">
        <v>0</v>
      </c>
      <c r="D72" s="74">
        <v>0</v>
      </c>
      <c r="E72" s="76">
        <v>0</v>
      </c>
      <c r="F72" s="75">
        <v>0</v>
      </c>
      <c r="G72" s="63">
        <v>0</v>
      </c>
      <c r="H72" s="63">
        <v>0</v>
      </c>
      <c r="I72" s="64"/>
    </row>
    <row r="73" spans="1:9" ht="15">
      <c r="A73" s="61"/>
      <c r="B73" s="62" t="s">
        <v>134</v>
      </c>
      <c r="C73" s="63">
        <v>0</v>
      </c>
      <c r="D73" s="74">
        <v>0</v>
      </c>
      <c r="E73" s="76">
        <v>0</v>
      </c>
      <c r="F73" s="75">
        <v>0</v>
      </c>
      <c r="G73" s="63">
        <v>0</v>
      </c>
      <c r="H73" s="63">
        <v>0</v>
      </c>
      <c r="I73" s="64"/>
    </row>
    <row r="74" spans="1:9" ht="15">
      <c r="A74" s="61"/>
      <c r="B74" s="62" t="s">
        <v>135</v>
      </c>
      <c r="C74" s="63">
        <v>0</v>
      </c>
      <c r="D74" s="74">
        <v>0</v>
      </c>
      <c r="E74" s="76">
        <v>0</v>
      </c>
      <c r="F74" s="75">
        <v>0</v>
      </c>
      <c r="G74" s="63">
        <v>0</v>
      </c>
      <c r="H74" s="63">
        <v>0</v>
      </c>
      <c r="I74" s="64"/>
    </row>
    <row r="75" spans="1:9" ht="15">
      <c r="A75" s="61"/>
      <c r="B75" s="62" t="s">
        <v>136</v>
      </c>
      <c r="C75" s="63">
        <v>0</v>
      </c>
      <c r="D75" s="74">
        <v>0</v>
      </c>
      <c r="E75" s="76">
        <v>0</v>
      </c>
      <c r="F75" s="75">
        <v>0</v>
      </c>
      <c r="G75" s="63">
        <v>0</v>
      </c>
      <c r="H75" s="63">
        <v>0</v>
      </c>
      <c r="I75" s="64"/>
    </row>
    <row r="76" spans="1:9" ht="27">
      <c r="A76" s="61"/>
      <c r="B76" s="62" t="s">
        <v>137</v>
      </c>
      <c r="C76" s="63">
        <v>0</v>
      </c>
      <c r="D76" s="75">
        <v>0</v>
      </c>
      <c r="E76" s="74">
        <v>0</v>
      </c>
      <c r="F76" s="75">
        <v>0</v>
      </c>
      <c r="G76" s="63">
        <v>0</v>
      </c>
      <c r="H76" s="63">
        <v>0</v>
      </c>
      <c r="I76" s="64"/>
    </row>
    <row r="77" spans="1:9" ht="15">
      <c r="A77" s="66"/>
      <c r="B77" s="67"/>
      <c r="C77" s="63"/>
      <c r="D77" s="63"/>
      <c r="E77" s="63"/>
      <c r="F77" s="63"/>
      <c r="G77" s="63"/>
      <c r="H77" s="63"/>
      <c r="I77" s="64"/>
    </row>
    <row r="78" spans="1:9" ht="27.75" customHeight="1">
      <c r="A78" s="129" t="s">
        <v>138</v>
      </c>
      <c r="B78" s="130"/>
      <c r="C78" s="59">
        <f aca="true" t="shared" si="9" ref="C78:H78">C79+C80+C81+C82</f>
        <v>16007500</v>
      </c>
      <c r="D78" s="59">
        <f t="shared" si="9"/>
        <v>1245024</v>
      </c>
      <c r="E78" s="59">
        <f t="shared" si="9"/>
        <v>17252524</v>
      </c>
      <c r="F78" s="59">
        <f t="shared" si="9"/>
        <v>11592491.170000002</v>
      </c>
      <c r="G78" s="59">
        <f t="shared" si="9"/>
        <v>11592491.170000002</v>
      </c>
      <c r="H78" s="59">
        <f t="shared" si="9"/>
        <v>5660032.829999999</v>
      </c>
      <c r="I78" s="60"/>
    </row>
    <row r="79" spans="1:9" ht="27">
      <c r="A79" s="61"/>
      <c r="B79" s="62" t="s">
        <v>139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4"/>
    </row>
    <row r="80" spans="1:9" ht="40.5">
      <c r="A80" s="61"/>
      <c r="B80" s="62" t="s">
        <v>140</v>
      </c>
      <c r="C80" s="63">
        <v>16007500</v>
      </c>
      <c r="D80" s="63">
        <v>-129534</v>
      </c>
      <c r="E80" s="63">
        <v>15877966</v>
      </c>
      <c r="F80" s="63">
        <v>10217934.38</v>
      </c>
      <c r="G80" s="63">
        <v>10217934.38</v>
      </c>
      <c r="H80" s="63">
        <v>5660031.619999999</v>
      </c>
      <c r="I80" s="64"/>
    </row>
    <row r="81" spans="1:9" ht="15">
      <c r="A81" s="61"/>
      <c r="B81" s="62" t="s">
        <v>141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4"/>
    </row>
    <row r="82" spans="1:9" ht="27">
      <c r="A82" s="61"/>
      <c r="B82" s="62" t="s">
        <v>142</v>
      </c>
      <c r="C82" s="63">
        <v>0</v>
      </c>
      <c r="D82" s="63">
        <v>1374558</v>
      </c>
      <c r="E82" s="63">
        <v>1374558</v>
      </c>
      <c r="F82" s="63">
        <v>1374556.79</v>
      </c>
      <c r="G82" s="63">
        <v>1374556.79</v>
      </c>
      <c r="H82" s="63">
        <v>1.209999999962747</v>
      </c>
      <c r="I82" s="64"/>
    </row>
    <row r="83" spans="1:9" ht="15">
      <c r="A83" s="66"/>
      <c r="B83" s="67"/>
      <c r="C83" s="63"/>
      <c r="D83" s="63"/>
      <c r="E83" s="63"/>
      <c r="F83" s="63"/>
      <c r="G83" s="63"/>
      <c r="H83" s="63"/>
      <c r="I83" s="64"/>
    </row>
    <row r="84" spans="1:9" ht="15">
      <c r="A84" s="127" t="s">
        <v>84</v>
      </c>
      <c r="B84" s="128"/>
      <c r="C84" s="68">
        <f aca="true" t="shared" si="10" ref="C84:H84">C10+C47</f>
        <v>3885920648</v>
      </c>
      <c r="D84" s="68">
        <f t="shared" si="10"/>
        <v>84126777.00000006</v>
      </c>
      <c r="E84" s="68">
        <f t="shared" si="10"/>
        <v>3970047425</v>
      </c>
      <c r="F84" s="68">
        <f t="shared" si="10"/>
        <v>2616031459.6499996</v>
      </c>
      <c r="G84" s="68">
        <f t="shared" si="10"/>
        <v>2516604831.88</v>
      </c>
      <c r="H84" s="68">
        <f t="shared" si="10"/>
        <v>1354015965.35</v>
      </c>
      <c r="I84" s="60"/>
    </row>
    <row r="85" spans="1:9" ht="15.75" thickBot="1">
      <c r="A85" s="69"/>
      <c r="B85" s="70"/>
      <c r="C85" s="70"/>
      <c r="D85" s="70"/>
      <c r="E85" s="70"/>
      <c r="F85" s="77"/>
      <c r="G85" s="77"/>
      <c r="H85" s="77"/>
      <c r="I85" s="52"/>
    </row>
    <row r="87" spans="3:8" ht="15">
      <c r="C87" s="78"/>
      <c r="D87" s="78"/>
      <c r="E87" s="78"/>
      <c r="F87" s="78"/>
      <c r="G87" s="78"/>
      <c r="H87" s="78"/>
    </row>
    <row r="88" spans="2:9" ht="15">
      <c r="B88" s="45" t="s">
        <v>88</v>
      </c>
      <c r="C88" s="5"/>
      <c r="D88" s="5"/>
      <c r="E88" s="5"/>
      <c r="F88" s="5"/>
      <c r="G88" s="5"/>
      <c r="H88" s="5"/>
      <c r="I88" s="79"/>
    </row>
    <row r="89" spans="2:9" ht="15">
      <c r="B89" s="4"/>
      <c r="C89" s="45"/>
      <c r="D89" s="45"/>
      <c r="E89" s="45"/>
      <c r="F89" s="45"/>
      <c r="G89" s="45"/>
      <c r="H89" s="45"/>
      <c r="I89" s="80"/>
    </row>
    <row r="90" spans="2:9" ht="15">
      <c r="B90" s="47"/>
      <c r="C90" s="47"/>
      <c r="D90" s="47"/>
      <c r="E90" s="47"/>
      <c r="F90" s="47"/>
      <c r="G90" s="47"/>
      <c r="H90" s="47"/>
      <c r="I90" s="81"/>
    </row>
    <row r="91" spans="2:9" ht="15">
      <c r="B91" s="4"/>
      <c r="C91" s="49"/>
      <c r="D91" s="49"/>
      <c r="E91" s="49"/>
      <c r="F91" s="47"/>
      <c r="G91" s="47"/>
      <c r="H91" s="47"/>
      <c r="I91" s="81"/>
    </row>
    <row r="92" spans="2:9" ht="15">
      <c r="B92" s="4"/>
      <c r="C92" s="82"/>
      <c r="D92" s="82"/>
      <c r="E92" s="82"/>
      <c r="F92" s="82"/>
      <c r="G92" s="82"/>
      <c r="H92" s="82"/>
      <c r="I92" s="83"/>
    </row>
    <row r="93" spans="2:9" ht="15">
      <c r="B93" s="4"/>
      <c r="C93" s="4"/>
      <c r="D93" s="4"/>
      <c r="E93" s="4"/>
      <c r="F93" s="4"/>
      <c r="G93" s="4"/>
      <c r="H93" s="49"/>
      <c r="I93" s="84"/>
    </row>
    <row r="94" spans="2:9" ht="15">
      <c r="B94" s="4"/>
      <c r="C94" s="4"/>
      <c r="D94" s="4"/>
      <c r="E94" s="4"/>
      <c r="F94" s="4"/>
      <c r="G94" s="4"/>
      <c r="H94" s="49"/>
      <c r="I94" s="84"/>
    </row>
    <row r="95" spans="2:9" ht="15">
      <c r="B95" s="110" t="s">
        <v>90</v>
      </c>
      <c r="C95" s="110"/>
      <c r="D95" s="4"/>
      <c r="E95" s="4"/>
      <c r="F95" s="110" t="s">
        <v>93</v>
      </c>
      <c r="G95" s="110"/>
      <c r="H95" s="110"/>
      <c r="I95" s="85"/>
    </row>
    <row r="96" spans="2:9" ht="15">
      <c r="B96" s="110" t="s">
        <v>91</v>
      </c>
      <c r="C96" s="110"/>
      <c r="D96" s="4"/>
      <c r="E96" s="4"/>
      <c r="F96" s="110" t="s">
        <v>92</v>
      </c>
      <c r="G96" s="110"/>
      <c r="H96" s="110"/>
      <c r="I96" s="85"/>
    </row>
  </sheetData>
  <sheetProtection/>
  <mergeCells count="24"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1:B11"/>
    <mergeCell ref="A21:B21"/>
    <mergeCell ref="A30:B30"/>
    <mergeCell ref="A41:B41"/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</mergeCells>
  <printOptions/>
  <pageMargins left="0.7874015748031497" right="0.4330708661417323" top="0.7480314960629921" bottom="0.7480314960629921" header="0.31496062992125984" footer="0.31496062992125984"/>
  <pageSetup horizontalDpi="600" verticalDpi="600" orientation="portrait" scale="65" r:id="rId2"/>
  <headerFooter>
    <oddFooter>&amp;CPágina &amp;P</oddFooter>
  </headerFooter>
  <rowBreaks count="1" manualBreakCount="1">
    <brk id="4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Pasos Solis Maria Cecilia</dc:creator>
  <cp:keywords/>
  <dc:description/>
  <cp:lastModifiedBy>Chel Sanchez Ana Gabriela</cp:lastModifiedBy>
  <cp:lastPrinted>2018-10-23T21:49:32Z</cp:lastPrinted>
  <dcterms:created xsi:type="dcterms:W3CDTF">2018-04-06T22:48:07Z</dcterms:created>
  <dcterms:modified xsi:type="dcterms:W3CDTF">2018-10-23T21:52:24Z</dcterms:modified>
  <cp:category/>
  <cp:version/>
  <cp:contentType/>
  <cp:contentStatus/>
</cp:coreProperties>
</file>