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95" windowHeight="12015"/>
  </bookViews>
  <sheets>
    <sheet name="Estado An. de  Ingr." sheetId="1" r:id="rId1"/>
  </sheets>
  <definedNames>
    <definedName name="_xlnm.Print_Titles" localSheetId="0">'Estado An. de  Ingr.'!$1:$7</definedName>
  </definedNames>
  <calcPr calcId="125725"/>
</workbook>
</file>

<file path=xl/calcChain.xml><?xml version="1.0" encoding="utf-8"?>
<calcChain xmlns="http://schemas.openxmlformats.org/spreadsheetml/2006/main">
  <c r="D67" i="1"/>
  <c r="I65"/>
  <c r="I64"/>
  <c r="I63"/>
  <c r="I62"/>
  <c r="I61"/>
  <c r="I60"/>
  <c r="F60"/>
  <c r="I59"/>
  <c r="I58"/>
  <c r="I57"/>
  <c r="H56"/>
  <c r="I56" s="1"/>
  <c r="G56"/>
  <c r="F56"/>
  <c r="D56"/>
  <c r="I55"/>
  <c r="I54"/>
  <c r="I53"/>
  <c r="I52"/>
  <c r="I51"/>
  <c r="F51"/>
  <c r="I50"/>
  <c r="F50"/>
  <c r="I49"/>
  <c r="I48"/>
  <c r="I47"/>
  <c r="H47"/>
  <c r="G47"/>
  <c r="G67" s="1"/>
  <c r="E47"/>
  <c r="E67" s="1"/>
  <c r="D47"/>
  <c r="F47" s="1"/>
  <c r="I40"/>
  <c r="F40"/>
  <c r="I39"/>
  <c r="F39"/>
  <c r="H38"/>
  <c r="I38" s="1"/>
  <c r="G38"/>
  <c r="E38"/>
  <c r="D38"/>
  <c r="D42" s="1"/>
  <c r="D72" s="1"/>
  <c r="F72" s="1"/>
  <c r="I37"/>
  <c r="F37"/>
  <c r="F36"/>
  <c r="D36"/>
  <c r="I36" s="1"/>
  <c r="I35"/>
  <c r="F35"/>
  <c r="I34"/>
  <c r="F34"/>
  <c r="I33"/>
  <c r="F33"/>
  <c r="I32"/>
  <c r="F32"/>
  <c r="I31"/>
  <c r="F31"/>
  <c r="I30"/>
  <c r="F30"/>
  <c r="I29"/>
  <c r="H29"/>
  <c r="G29"/>
  <c r="E29"/>
  <c r="D29"/>
  <c r="F29" s="1"/>
  <c r="I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I16"/>
  <c r="H16"/>
  <c r="G16"/>
  <c r="G42" s="1"/>
  <c r="G72" s="1"/>
  <c r="E16"/>
  <c r="E42" s="1"/>
  <c r="E72" s="1"/>
  <c r="D16"/>
  <c r="F16" s="1"/>
  <c r="I15"/>
  <c r="I14"/>
  <c r="F14"/>
  <c r="I13"/>
  <c r="F13"/>
  <c r="I12"/>
  <c r="F12"/>
  <c r="I11"/>
  <c r="I10"/>
  <c r="I9"/>
  <c r="F9"/>
  <c r="F67" l="1"/>
  <c r="F38"/>
  <c r="F42" s="1"/>
  <c r="H42"/>
  <c r="H72" s="1"/>
  <c r="I72" s="1"/>
  <c r="H67"/>
  <c r="I67" s="1"/>
</calcChain>
</file>

<file path=xl/sharedStrings.xml><?xml version="1.0" encoding="utf-8"?>
<sst xmlns="http://schemas.openxmlformats.org/spreadsheetml/2006/main" count="79" uniqueCount="79">
  <si>
    <t>MUNICIPIO DE MÉRIDA YUCATÁN</t>
  </si>
  <si>
    <t>ESTADO ANALÍTICO DE INGRESOS DETALLADO - LDF</t>
  </si>
  <si>
    <t>DEL 1 DE ENERO AL 31 DE MARZO DEL 2018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</si>
  <si>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</si>
  <si>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</si>
  <si>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</si>
  <si>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</si>
  <si>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</si>
  <si>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</si>
  <si>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</si>
  <si>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</si>
  <si>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</si>
  <si>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</si>
  <si>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</si>
  <si>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</si>
  <si>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</si>
  <si>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</si>
  <si>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</si>
  <si>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</si>
  <si>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</si>
  <si>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</si>
  <si>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</si>
  <si>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</si>
  <si>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</si>
  <si>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</si>
  <si>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</si>
  <si>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</si>
  <si>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</si>
  <si>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</si>
  <si>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</si>
  <si>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</si>
  <si>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</si>
  <si>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</si>
  <si>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</si>
  <si>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</si>
  <si>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</si>
  <si>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</si>
  <si>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</si>
  <si>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</si>
  <si>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</si>
  <si>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</si>
  <si>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</si>
  <si>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</si>
  <si>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</si>
  <si>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</si>
  <si>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</si>
  <si>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</si>
  <si>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</si>
  <si>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</si>
  <si>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</si>
  <si>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</si>
  <si>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</si>
  <si>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</si>
  <si>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</si>
  <si>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</si>
  <si>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</si>
  <si>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</si>
  <si>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</si>
  <si>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</si>
  <si>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</si>
  <si>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</si>
  <si>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</si>
  <si>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</si>
  <si>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</si>
  <si>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</si>
  <si>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</si>
  <si>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</si>
  <si>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</si>
  <si>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</si>
  <si>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</si>
  <si>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</si>
  <si>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</si>
  <si>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</si>
  <si>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</si>
  <si>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</si>
  <si>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</si>
  <si>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</si>
  <si>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ABOG. MARÍA DOLORES FRITZ SIERRA                                                                 
PRESIDENTA MUNICIPAL</t>
  </si>
  <si>
    <t xml:space="preserve">   C.P. JUAN CARLOS ROSEL FLORES, MTRO.                                                                                                                                                                                                                                                                          DIRECTOR DE FINANZAS Y TESORERO 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</si>
</sst>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theme="1"/>
      <name val="Arial"/>
      <family val="2"/>
    </font>
    <font>
      <sz val="7"/>
      <color theme="1"/>
      <name val="EXO 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top"/>
    </xf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3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3" fontId="3" fillId="0" borderId="16" xfId="0" applyNumberFormat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3" fontId="3" fillId="0" borderId="5" xfId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43" fontId="3" fillId="0" borderId="20" xfId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5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Normal="100" workbookViewId="0">
      <selection activeCell="A2" sqref="A2:I2"/>
    </sheetView>
  </sheetViews>
  <sheetFormatPr baseColWidth="10" defaultRowHeight="15"/>
  <cols>
    <col min="1" max="1" width="1.85546875" style="4" customWidth="1"/>
    <col min="2" max="2" width="3" style="4" customWidth="1"/>
    <col min="3" max="3" width="63.42578125" style="4" customWidth="1"/>
    <col min="4" max="4" width="20.140625" style="4" customWidth="1"/>
    <col min="5" max="5" width="20.42578125" style="4" customWidth="1"/>
    <col min="6" max="7" width="17.7109375" style="4" customWidth="1"/>
    <col min="8" max="8" width="16.85546875" style="4" customWidth="1"/>
    <col min="9" max="9" width="20.5703125" style="4" customWidth="1"/>
    <col min="10" max="256" width="11.42578125" style="4"/>
    <col min="257" max="257" width="1.85546875" style="4" customWidth="1"/>
    <col min="258" max="258" width="3" style="4" customWidth="1"/>
    <col min="259" max="259" width="60.28515625" style="4" customWidth="1"/>
    <col min="260" max="260" width="15.85546875" style="4" bestFit="1" customWidth="1"/>
    <col min="261" max="261" width="14.7109375" style="4" customWidth="1"/>
    <col min="262" max="262" width="15.85546875" style="4" bestFit="1" customWidth="1"/>
    <col min="263" max="264" width="14.42578125" style="4" bestFit="1" customWidth="1"/>
    <col min="265" max="265" width="15.85546875" style="4" bestFit="1" customWidth="1"/>
    <col min="266" max="512" width="11.42578125" style="4"/>
    <col min="513" max="513" width="1.85546875" style="4" customWidth="1"/>
    <col min="514" max="514" width="3" style="4" customWidth="1"/>
    <col min="515" max="515" width="60.28515625" style="4" customWidth="1"/>
    <col min="516" max="516" width="15.85546875" style="4" bestFit="1" customWidth="1"/>
    <col min="517" max="517" width="14.7109375" style="4" customWidth="1"/>
    <col min="518" max="518" width="15.85546875" style="4" bestFit="1" customWidth="1"/>
    <col min="519" max="520" width="14.42578125" style="4" bestFit="1" customWidth="1"/>
    <col min="521" max="521" width="15.85546875" style="4" bestFit="1" customWidth="1"/>
    <col min="522" max="768" width="11.42578125" style="4"/>
    <col min="769" max="769" width="1.85546875" style="4" customWidth="1"/>
    <col min="770" max="770" width="3" style="4" customWidth="1"/>
    <col min="771" max="771" width="60.28515625" style="4" customWidth="1"/>
    <col min="772" max="772" width="15.85546875" style="4" bestFit="1" customWidth="1"/>
    <col min="773" max="773" width="14.7109375" style="4" customWidth="1"/>
    <col min="774" max="774" width="15.85546875" style="4" bestFit="1" customWidth="1"/>
    <col min="775" max="776" width="14.42578125" style="4" bestFit="1" customWidth="1"/>
    <col min="777" max="777" width="15.85546875" style="4" bestFit="1" customWidth="1"/>
    <col min="778" max="1024" width="11.42578125" style="4"/>
    <col min="1025" max="1025" width="1.85546875" style="4" customWidth="1"/>
    <col min="1026" max="1026" width="3" style="4" customWidth="1"/>
    <col min="1027" max="1027" width="60.28515625" style="4" customWidth="1"/>
    <col min="1028" max="1028" width="15.85546875" style="4" bestFit="1" customWidth="1"/>
    <col min="1029" max="1029" width="14.7109375" style="4" customWidth="1"/>
    <col min="1030" max="1030" width="15.85546875" style="4" bestFit="1" customWidth="1"/>
    <col min="1031" max="1032" width="14.42578125" style="4" bestFit="1" customWidth="1"/>
    <col min="1033" max="1033" width="15.85546875" style="4" bestFit="1" customWidth="1"/>
    <col min="1034" max="1280" width="11.42578125" style="4"/>
    <col min="1281" max="1281" width="1.85546875" style="4" customWidth="1"/>
    <col min="1282" max="1282" width="3" style="4" customWidth="1"/>
    <col min="1283" max="1283" width="60.28515625" style="4" customWidth="1"/>
    <col min="1284" max="1284" width="15.85546875" style="4" bestFit="1" customWidth="1"/>
    <col min="1285" max="1285" width="14.7109375" style="4" customWidth="1"/>
    <col min="1286" max="1286" width="15.85546875" style="4" bestFit="1" customWidth="1"/>
    <col min="1287" max="1288" width="14.42578125" style="4" bestFit="1" customWidth="1"/>
    <col min="1289" max="1289" width="15.85546875" style="4" bestFit="1" customWidth="1"/>
    <col min="1290" max="1536" width="11.42578125" style="4"/>
    <col min="1537" max="1537" width="1.85546875" style="4" customWidth="1"/>
    <col min="1538" max="1538" width="3" style="4" customWidth="1"/>
    <col min="1539" max="1539" width="60.28515625" style="4" customWidth="1"/>
    <col min="1540" max="1540" width="15.85546875" style="4" bestFit="1" customWidth="1"/>
    <col min="1541" max="1541" width="14.7109375" style="4" customWidth="1"/>
    <col min="1542" max="1542" width="15.85546875" style="4" bestFit="1" customWidth="1"/>
    <col min="1543" max="1544" width="14.42578125" style="4" bestFit="1" customWidth="1"/>
    <col min="1545" max="1545" width="15.85546875" style="4" bestFit="1" customWidth="1"/>
    <col min="1546" max="1792" width="11.42578125" style="4"/>
    <col min="1793" max="1793" width="1.85546875" style="4" customWidth="1"/>
    <col min="1794" max="1794" width="3" style="4" customWidth="1"/>
    <col min="1795" max="1795" width="60.28515625" style="4" customWidth="1"/>
    <col min="1796" max="1796" width="15.85546875" style="4" bestFit="1" customWidth="1"/>
    <col min="1797" max="1797" width="14.7109375" style="4" customWidth="1"/>
    <col min="1798" max="1798" width="15.85546875" style="4" bestFit="1" customWidth="1"/>
    <col min="1799" max="1800" width="14.42578125" style="4" bestFit="1" customWidth="1"/>
    <col min="1801" max="1801" width="15.85546875" style="4" bestFit="1" customWidth="1"/>
    <col min="1802" max="2048" width="11.42578125" style="4"/>
    <col min="2049" max="2049" width="1.85546875" style="4" customWidth="1"/>
    <col min="2050" max="2050" width="3" style="4" customWidth="1"/>
    <col min="2051" max="2051" width="60.28515625" style="4" customWidth="1"/>
    <col min="2052" max="2052" width="15.85546875" style="4" bestFit="1" customWidth="1"/>
    <col min="2053" max="2053" width="14.7109375" style="4" customWidth="1"/>
    <col min="2054" max="2054" width="15.85546875" style="4" bestFit="1" customWidth="1"/>
    <col min="2055" max="2056" width="14.42578125" style="4" bestFit="1" customWidth="1"/>
    <col min="2057" max="2057" width="15.85546875" style="4" bestFit="1" customWidth="1"/>
    <col min="2058" max="2304" width="11.42578125" style="4"/>
    <col min="2305" max="2305" width="1.85546875" style="4" customWidth="1"/>
    <col min="2306" max="2306" width="3" style="4" customWidth="1"/>
    <col min="2307" max="2307" width="60.28515625" style="4" customWidth="1"/>
    <col min="2308" max="2308" width="15.85546875" style="4" bestFit="1" customWidth="1"/>
    <col min="2309" max="2309" width="14.7109375" style="4" customWidth="1"/>
    <col min="2310" max="2310" width="15.85546875" style="4" bestFit="1" customWidth="1"/>
    <col min="2311" max="2312" width="14.42578125" style="4" bestFit="1" customWidth="1"/>
    <col min="2313" max="2313" width="15.85546875" style="4" bestFit="1" customWidth="1"/>
    <col min="2314" max="2560" width="11.42578125" style="4"/>
    <col min="2561" max="2561" width="1.85546875" style="4" customWidth="1"/>
    <col min="2562" max="2562" width="3" style="4" customWidth="1"/>
    <col min="2563" max="2563" width="60.28515625" style="4" customWidth="1"/>
    <col min="2564" max="2564" width="15.85546875" style="4" bestFit="1" customWidth="1"/>
    <col min="2565" max="2565" width="14.7109375" style="4" customWidth="1"/>
    <col min="2566" max="2566" width="15.85546875" style="4" bestFit="1" customWidth="1"/>
    <col min="2567" max="2568" width="14.42578125" style="4" bestFit="1" customWidth="1"/>
    <col min="2569" max="2569" width="15.85546875" style="4" bestFit="1" customWidth="1"/>
    <col min="2570" max="2816" width="11.42578125" style="4"/>
    <col min="2817" max="2817" width="1.85546875" style="4" customWidth="1"/>
    <col min="2818" max="2818" width="3" style="4" customWidth="1"/>
    <col min="2819" max="2819" width="60.28515625" style="4" customWidth="1"/>
    <col min="2820" max="2820" width="15.85546875" style="4" bestFit="1" customWidth="1"/>
    <col min="2821" max="2821" width="14.7109375" style="4" customWidth="1"/>
    <col min="2822" max="2822" width="15.85546875" style="4" bestFit="1" customWidth="1"/>
    <col min="2823" max="2824" width="14.42578125" style="4" bestFit="1" customWidth="1"/>
    <col min="2825" max="2825" width="15.85546875" style="4" bestFit="1" customWidth="1"/>
    <col min="2826" max="3072" width="11.42578125" style="4"/>
    <col min="3073" max="3073" width="1.85546875" style="4" customWidth="1"/>
    <col min="3074" max="3074" width="3" style="4" customWidth="1"/>
    <col min="3075" max="3075" width="60.28515625" style="4" customWidth="1"/>
    <col min="3076" max="3076" width="15.85546875" style="4" bestFit="1" customWidth="1"/>
    <col min="3077" max="3077" width="14.7109375" style="4" customWidth="1"/>
    <col min="3078" max="3078" width="15.85546875" style="4" bestFit="1" customWidth="1"/>
    <col min="3079" max="3080" width="14.42578125" style="4" bestFit="1" customWidth="1"/>
    <col min="3081" max="3081" width="15.85546875" style="4" bestFit="1" customWidth="1"/>
    <col min="3082" max="3328" width="11.42578125" style="4"/>
    <col min="3329" max="3329" width="1.85546875" style="4" customWidth="1"/>
    <col min="3330" max="3330" width="3" style="4" customWidth="1"/>
    <col min="3331" max="3331" width="60.28515625" style="4" customWidth="1"/>
    <col min="3332" max="3332" width="15.85546875" style="4" bestFit="1" customWidth="1"/>
    <col min="3333" max="3333" width="14.7109375" style="4" customWidth="1"/>
    <col min="3334" max="3334" width="15.85546875" style="4" bestFit="1" customWidth="1"/>
    <col min="3335" max="3336" width="14.42578125" style="4" bestFit="1" customWidth="1"/>
    <col min="3337" max="3337" width="15.85546875" style="4" bestFit="1" customWidth="1"/>
    <col min="3338" max="3584" width="11.42578125" style="4"/>
    <col min="3585" max="3585" width="1.85546875" style="4" customWidth="1"/>
    <col min="3586" max="3586" width="3" style="4" customWidth="1"/>
    <col min="3587" max="3587" width="60.28515625" style="4" customWidth="1"/>
    <col min="3588" max="3588" width="15.85546875" style="4" bestFit="1" customWidth="1"/>
    <col min="3589" max="3589" width="14.7109375" style="4" customWidth="1"/>
    <col min="3590" max="3590" width="15.85546875" style="4" bestFit="1" customWidth="1"/>
    <col min="3591" max="3592" width="14.42578125" style="4" bestFit="1" customWidth="1"/>
    <col min="3593" max="3593" width="15.85546875" style="4" bestFit="1" customWidth="1"/>
    <col min="3594" max="3840" width="11.42578125" style="4"/>
    <col min="3841" max="3841" width="1.85546875" style="4" customWidth="1"/>
    <col min="3842" max="3842" width="3" style="4" customWidth="1"/>
    <col min="3843" max="3843" width="60.28515625" style="4" customWidth="1"/>
    <col min="3844" max="3844" width="15.85546875" style="4" bestFit="1" customWidth="1"/>
    <col min="3845" max="3845" width="14.7109375" style="4" customWidth="1"/>
    <col min="3846" max="3846" width="15.85546875" style="4" bestFit="1" customWidth="1"/>
    <col min="3847" max="3848" width="14.42578125" style="4" bestFit="1" customWidth="1"/>
    <col min="3849" max="3849" width="15.85546875" style="4" bestFit="1" customWidth="1"/>
    <col min="3850" max="4096" width="11.42578125" style="4"/>
    <col min="4097" max="4097" width="1.85546875" style="4" customWidth="1"/>
    <col min="4098" max="4098" width="3" style="4" customWidth="1"/>
    <col min="4099" max="4099" width="60.28515625" style="4" customWidth="1"/>
    <col min="4100" max="4100" width="15.85546875" style="4" bestFit="1" customWidth="1"/>
    <col min="4101" max="4101" width="14.7109375" style="4" customWidth="1"/>
    <col min="4102" max="4102" width="15.85546875" style="4" bestFit="1" customWidth="1"/>
    <col min="4103" max="4104" width="14.42578125" style="4" bestFit="1" customWidth="1"/>
    <col min="4105" max="4105" width="15.85546875" style="4" bestFit="1" customWidth="1"/>
    <col min="4106" max="4352" width="11.42578125" style="4"/>
    <col min="4353" max="4353" width="1.85546875" style="4" customWidth="1"/>
    <col min="4354" max="4354" width="3" style="4" customWidth="1"/>
    <col min="4355" max="4355" width="60.28515625" style="4" customWidth="1"/>
    <col min="4356" max="4356" width="15.85546875" style="4" bestFit="1" customWidth="1"/>
    <col min="4357" max="4357" width="14.7109375" style="4" customWidth="1"/>
    <col min="4358" max="4358" width="15.85546875" style="4" bestFit="1" customWidth="1"/>
    <col min="4359" max="4360" width="14.42578125" style="4" bestFit="1" customWidth="1"/>
    <col min="4361" max="4361" width="15.85546875" style="4" bestFit="1" customWidth="1"/>
    <col min="4362" max="4608" width="11.42578125" style="4"/>
    <col min="4609" max="4609" width="1.85546875" style="4" customWidth="1"/>
    <col min="4610" max="4610" width="3" style="4" customWidth="1"/>
    <col min="4611" max="4611" width="60.28515625" style="4" customWidth="1"/>
    <col min="4612" max="4612" width="15.85546875" style="4" bestFit="1" customWidth="1"/>
    <col min="4613" max="4613" width="14.7109375" style="4" customWidth="1"/>
    <col min="4614" max="4614" width="15.85546875" style="4" bestFit="1" customWidth="1"/>
    <col min="4615" max="4616" width="14.42578125" style="4" bestFit="1" customWidth="1"/>
    <col min="4617" max="4617" width="15.85546875" style="4" bestFit="1" customWidth="1"/>
    <col min="4618" max="4864" width="11.42578125" style="4"/>
    <col min="4865" max="4865" width="1.85546875" style="4" customWidth="1"/>
    <col min="4866" max="4866" width="3" style="4" customWidth="1"/>
    <col min="4867" max="4867" width="60.28515625" style="4" customWidth="1"/>
    <col min="4868" max="4868" width="15.85546875" style="4" bestFit="1" customWidth="1"/>
    <col min="4869" max="4869" width="14.7109375" style="4" customWidth="1"/>
    <col min="4870" max="4870" width="15.85546875" style="4" bestFit="1" customWidth="1"/>
    <col min="4871" max="4872" width="14.42578125" style="4" bestFit="1" customWidth="1"/>
    <col min="4873" max="4873" width="15.85546875" style="4" bestFit="1" customWidth="1"/>
    <col min="4874" max="5120" width="11.42578125" style="4"/>
    <col min="5121" max="5121" width="1.85546875" style="4" customWidth="1"/>
    <col min="5122" max="5122" width="3" style="4" customWidth="1"/>
    <col min="5123" max="5123" width="60.28515625" style="4" customWidth="1"/>
    <col min="5124" max="5124" width="15.85546875" style="4" bestFit="1" customWidth="1"/>
    <col min="5125" max="5125" width="14.7109375" style="4" customWidth="1"/>
    <col min="5126" max="5126" width="15.85546875" style="4" bestFit="1" customWidth="1"/>
    <col min="5127" max="5128" width="14.42578125" style="4" bestFit="1" customWidth="1"/>
    <col min="5129" max="5129" width="15.85546875" style="4" bestFit="1" customWidth="1"/>
    <col min="5130" max="5376" width="11.42578125" style="4"/>
    <col min="5377" max="5377" width="1.85546875" style="4" customWidth="1"/>
    <col min="5378" max="5378" width="3" style="4" customWidth="1"/>
    <col min="5379" max="5379" width="60.28515625" style="4" customWidth="1"/>
    <col min="5380" max="5380" width="15.85546875" style="4" bestFit="1" customWidth="1"/>
    <col min="5381" max="5381" width="14.7109375" style="4" customWidth="1"/>
    <col min="5382" max="5382" width="15.85546875" style="4" bestFit="1" customWidth="1"/>
    <col min="5383" max="5384" width="14.42578125" style="4" bestFit="1" customWidth="1"/>
    <col min="5385" max="5385" width="15.85546875" style="4" bestFit="1" customWidth="1"/>
    <col min="5386" max="5632" width="11.42578125" style="4"/>
    <col min="5633" max="5633" width="1.85546875" style="4" customWidth="1"/>
    <col min="5634" max="5634" width="3" style="4" customWidth="1"/>
    <col min="5635" max="5635" width="60.28515625" style="4" customWidth="1"/>
    <col min="5636" max="5636" width="15.85546875" style="4" bestFit="1" customWidth="1"/>
    <col min="5637" max="5637" width="14.7109375" style="4" customWidth="1"/>
    <col min="5638" max="5638" width="15.85546875" style="4" bestFit="1" customWidth="1"/>
    <col min="5639" max="5640" width="14.42578125" style="4" bestFit="1" customWidth="1"/>
    <col min="5641" max="5641" width="15.85546875" style="4" bestFit="1" customWidth="1"/>
    <col min="5642" max="5888" width="11.42578125" style="4"/>
    <col min="5889" max="5889" width="1.85546875" style="4" customWidth="1"/>
    <col min="5890" max="5890" width="3" style="4" customWidth="1"/>
    <col min="5891" max="5891" width="60.28515625" style="4" customWidth="1"/>
    <col min="5892" max="5892" width="15.85546875" style="4" bestFit="1" customWidth="1"/>
    <col min="5893" max="5893" width="14.7109375" style="4" customWidth="1"/>
    <col min="5894" max="5894" width="15.85546875" style="4" bestFit="1" customWidth="1"/>
    <col min="5895" max="5896" width="14.42578125" style="4" bestFit="1" customWidth="1"/>
    <col min="5897" max="5897" width="15.85546875" style="4" bestFit="1" customWidth="1"/>
    <col min="5898" max="6144" width="11.42578125" style="4"/>
    <col min="6145" max="6145" width="1.85546875" style="4" customWidth="1"/>
    <col min="6146" max="6146" width="3" style="4" customWidth="1"/>
    <col min="6147" max="6147" width="60.28515625" style="4" customWidth="1"/>
    <col min="6148" max="6148" width="15.85546875" style="4" bestFit="1" customWidth="1"/>
    <col min="6149" max="6149" width="14.7109375" style="4" customWidth="1"/>
    <col min="6150" max="6150" width="15.85546875" style="4" bestFit="1" customWidth="1"/>
    <col min="6151" max="6152" width="14.42578125" style="4" bestFit="1" customWidth="1"/>
    <col min="6153" max="6153" width="15.85546875" style="4" bestFit="1" customWidth="1"/>
    <col min="6154" max="6400" width="11.42578125" style="4"/>
    <col min="6401" max="6401" width="1.85546875" style="4" customWidth="1"/>
    <col min="6402" max="6402" width="3" style="4" customWidth="1"/>
    <col min="6403" max="6403" width="60.28515625" style="4" customWidth="1"/>
    <col min="6404" max="6404" width="15.85546875" style="4" bestFit="1" customWidth="1"/>
    <col min="6405" max="6405" width="14.7109375" style="4" customWidth="1"/>
    <col min="6406" max="6406" width="15.85546875" style="4" bestFit="1" customWidth="1"/>
    <col min="6407" max="6408" width="14.42578125" style="4" bestFit="1" customWidth="1"/>
    <col min="6409" max="6409" width="15.85546875" style="4" bestFit="1" customWidth="1"/>
    <col min="6410" max="6656" width="11.42578125" style="4"/>
    <col min="6657" max="6657" width="1.85546875" style="4" customWidth="1"/>
    <col min="6658" max="6658" width="3" style="4" customWidth="1"/>
    <col min="6659" max="6659" width="60.28515625" style="4" customWidth="1"/>
    <col min="6660" max="6660" width="15.85546875" style="4" bestFit="1" customWidth="1"/>
    <col min="6661" max="6661" width="14.7109375" style="4" customWidth="1"/>
    <col min="6662" max="6662" width="15.85546875" style="4" bestFit="1" customWidth="1"/>
    <col min="6663" max="6664" width="14.42578125" style="4" bestFit="1" customWidth="1"/>
    <col min="6665" max="6665" width="15.85546875" style="4" bestFit="1" customWidth="1"/>
    <col min="6666" max="6912" width="11.42578125" style="4"/>
    <col min="6913" max="6913" width="1.85546875" style="4" customWidth="1"/>
    <col min="6914" max="6914" width="3" style="4" customWidth="1"/>
    <col min="6915" max="6915" width="60.28515625" style="4" customWidth="1"/>
    <col min="6916" max="6916" width="15.85546875" style="4" bestFit="1" customWidth="1"/>
    <col min="6917" max="6917" width="14.7109375" style="4" customWidth="1"/>
    <col min="6918" max="6918" width="15.85546875" style="4" bestFit="1" customWidth="1"/>
    <col min="6919" max="6920" width="14.42578125" style="4" bestFit="1" customWidth="1"/>
    <col min="6921" max="6921" width="15.85546875" style="4" bestFit="1" customWidth="1"/>
    <col min="6922" max="7168" width="11.42578125" style="4"/>
    <col min="7169" max="7169" width="1.85546875" style="4" customWidth="1"/>
    <col min="7170" max="7170" width="3" style="4" customWidth="1"/>
    <col min="7171" max="7171" width="60.28515625" style="4" customWidth="1"/>
    <col min="7172" max="7172" width="15.85546875" style="4" bestFit="1" customWidth="1"/>
    <col min="7173" max="7173" width="14.7109375" style="4" customWidth="1"/>
    <col min="7174" max="7174" width="15.85546875" style="4" bestFit="1" customWidth="1"/>
    <col min="7175" max="7176" width="14.42578125" style="4" bestFit="1" customWidth="1"/>
    <col min="7177" max="7177" width="15.85546875" style="4" bestFit="1" customWidth="1"/>
    <col min="7178" max="7424" width="11.42578125" style="4"/>
    <col min="7425" max="7425" width="1.85546875" style="4" customWidth="1"/>
    <col min="7426" max="7426" width="3" style="4" customWidth="1"/>
    <col min="7427" max="7427" width="60.28515625" style="4" customWidth="1"/>
    <col min="7428" max="7428" width="15.85546875" style="4" bestFit="1" customWidth="1"/>
    <col min="7429" max="7429" width="14.7109375" style="4" customWidth="1"/>
    <col min="7430" max="7430" width="15.85546875" style="4" bestFit="1" customWidth="1"/>
    <col min="7431" max="7432" width="14.42578125" style="4" bestFit="1" customWidth="1"/>
    <col min="7433" max="7433" width="15.85546875" style="4" bestFit="1" customWidth="1"/>
    <col min="7434" max="7680" width="11.42578125" style="4"/>
    <col min="7681" max="7681" width="1.85546875" style="4" customWidth="1"/>
    <col min="7682" max="7682" width="3" style="4" customWidth="1"/>
    <col min="7683" max="7683" width="60.28515625" style="4" customWidth="1"/>
    <col min="7684" max="7684" width="15.85546875" style="4" bestFit="1" customWidth="1"/>
    <col min="7685" max="7685" width="14.7109375" style="4" customWidth="1"/>
    <col min="7686" max="7686" width="15.85546875" style="4" bestFit="1" customWidth="1"/>
    <col min="7687" max="7688" width="14.42578125" style="4" bestFit="1" customWidth="1"/>
    <col min="7689" max="7689" width="15.85546875" style="4" bestFit="1" customWidth="1"/>
    <col min="7690" max="7936" width="11.42578125" style="4"/>
    <col min="7937" max="7937" width="1.85546875" style="4" customWidth="1"/>
    <col min="7938" max="7938" width="3" style="4" customWidth="1"/>
    <col min="7939" max="7939" width="60.28515625" style="4" customWidth="1"/>
    <col min="7940" max="7940" width="15.85546875" style="4" bestFit="1" customWidth="1"/>
    <col min="7941" max="7941" width="14.7109375" style="4" customWidth="1"/>
    <col min="7942" max="7942" width="15.85546875" style="4" bestFit="1" customWidth="1"/>
    <col min="7943" max="7944" width="14.42578125" style="4" bestFit="1" customWidth="1"/>
    <col min="7945" max="7945" width="15.85546875" style="4" bestFit="1" customWidth="1"/>
    <col min="7946" max="8192" width="11.42578125" style="4"/>
    <col min="8193" max="8193" width="1.85546875" style="4" customWidth="1"/>
    <col min="8194" max="8194" width="3" style="4" customWidth="1"/>
    <col min="8195" max="8195" width="60.28515625" style="4" customWidth="1"/>
    <col min="8196" max="8196" width="15.85546875" style="4" bestFit="1" customWidth="1"/>
    <col min="8197" max="8197" width="14.7109375" style="4" customWidth="1"/>
    <col min="8198" max="8198" width="15.85546875" style="4" bestFit="1" customWidth="1"/>
    <col min="8199" max="8200" width="14.42578125" style="4" bestFit="1" customWidth="1"/>
    <col min="8201" max="8201" width="15.85546875" style="4" bestFit="1" customWidth="1"/>
    <col min="8202" max="8448" width="11.42578125" style="4"/>
    <col min="8449" max="8449" width="1.85546875" style="4" customWidth="1"/>
    <col min="8450" max="8450" width="3" style="4" customWidth="1"/>
    <col min="8451" max="8451" width="60.28515625" style="4" customWidth="1"/>
    <col min="8452" max="8452" width="15.85546875" style="4" bestFit="1" customWidth="1"/>
    <col min="8453" max="8453" width="14.7109375" style="4" customWidth="1"/>
    <col min="8454" max="8454" width="15.85546875" style="4" bestFit="1" customWidth="1"/>
    <col min="8455" max="8456" width="14.42578125" style="4" bestFit="1" customWidth="1"/>
    <col min="8457" max="8457" width="15.85546875" style="4" bestFit="1" customWidth="1"/>
    <col min="8458" max="8704" width="11.42578125" style="4"/>
    <col min="8705" max="8705" width="1.85546875" style="4" customWidth="1"/>
    <col min="8706" max="8706" width="3" style="4" customWidth="1"/>
    <col min="8707" max="8707" width="60.28515625" style="4" customWidth="1"/>
    <col min="8708" max="8708" width="15.85546875" style="4" bestFit="1" customWidth="1"/>
    <col min="8709" max="8709" width="14.7109375" style="4" customWidth="1"/>
    <col min="8710" max="8710" width="15.85546875" style="4" bestFit="1" customWidth="1"/>
    <col min="8711" max="8712" width="14.42578125" style="4" bestFit="1" customWidth="1"/>
    <col min="8713" max="8713" width="15.85546875" style="4" bestFit="1" customWidth="1"/>
    <col min="8714" max="8960" width="11.42578125" style="4"/>
    <col min="8961" max="8961" width="1.85546875" style="4" customWidth="1"/>
    <col min="8962" max="8962" width="3" style="4" customWidth="1"/>
    <col min="8963" max="8963" width="60.28515625" style="4" customWidth="1"/>
    <col min="8964" max="8964" width="15.85546875" style="4" bestFit="1" customWidth="1"/>
    <col min="8965" max="8965" width="14.7109375" style="4" customWidth="1"/>
    <col min="8966" max="8966" width="15.85546875" style="4" bestFit="1" customWidth="1"/>
    <col min="8967" max="8968" width="14.42578125" style="4" bestFit="1" customWidth="1"/>
    <col min="8969" max="8969" width="15.85546875" style="4" bestFit="1" customWidth="1"/>
    <col min="8970" max="9216" width="11.42578125" style="4"/>
    <col min="9217" max="9217" width="1.85546875" style="4" customWidth="1"/>
    <col min="9218" max="9218" width="3" style="4" customWidth="1"/>
    <col min="9219" max="9219" width="60.28515625" style="4" customWidth="1"/>
    <col min="9220" max="9220" width="15.85546875" style="4" bestFit="1" customWidth="1"/>
    <col min="9221" max="9221" width="14.7109375" style="4" customWidth="1"/>
    <col min="9222" max="9222" width="15.85546875" style="4" bestFit="1" customWidth="1"/>
    <col min="9223" max="9224" width="14.42578125" style="4" bestFit="1" customWidth="1"/>
    <col min="9225" max="9225" width="15.85546875" style="4" bestFit="1" customWidth="1"/>
    <col min="9226" max="9472" width="11.42578125" style="4"/>
    <col min="9473" max="9473" width="1.85546875" style="4" customWidth="1"/>
    <col min="9474" max="9474" width="3" style="4" customWidth="1"/>
    <col min="9475" max="9475" width="60.28515625" style="4" customWidth="1"/>
    <col min="9476" max="9476" width="15.85546875" style="4" bestFit="1" customWidth="1"/>
    <col min="9477" max="9477" width="14.7109375" style="4" customWidth="1"/>
    <col min="9478" max="9478" width="15.85546875" style="4" bestFit="1" customWidth="1"/>
    <col min="9479" max="9480" width="14.42578125" style="4" bestFit="1" customWidth="1"/>
    <col min="9481" max="9481" width="15.85546875" style="4" bestFit="1" customWidth="1"/>
    <col min="9482" max="9728" width="11.42578125" style="4"/>
    <col min="9729" max="9729" width="1.85546875" style="4" customWidth="1"/>
    <col min="9730" max="9730" width="3" style="4" customWidth="1"/>
    <col min="9731" max="9731" width="60.28515625" style="4" customWidth="1"/>
    <col min="9732" max="9732" width="15.85546875" style="4" bestFit="1" customWidth="1"/>
    <col min="9733" max="9733" width="14.7109375" style="4" customWidth="1"/>
    <col min="9734" max="9734" width="15.85546875" style="4" bestFit="1" customWidth="1"/>
    <col min="9735" max="9736" width="14.42578125" style="4" bestFit="1" customWidth="1"/>
    <col min="9737" max="9737" width="15.85546875" style="4" bestFit="1" customWidth="1"/>
    <col min="9738" max="9984" width="11.42578125" style="4"/>
    <col min="9985" max="9985" width="1.85546875" style="4" customWidth="1"/>
    <col min="9986" max="9986" width="3" style="4" customWidth="1"/>
    <col min="9987" max="9987" width="60.28515625" style="4" customWidth="1"/>
    <col min="9988" max="9988" width="15.85546875" style="4" bestFit="1" customWidth="1"/>
    <col min="9989" max="9989" width="14.7109375" style="4" customWidth="1"/>
    <col min="9990" max="9990" width="15.85546875" style="4" bestFit="1" customWidth="1"/>
    <col min="9991" max="9992" width="14.42578125" style="4" bestFit="1" customWidth="1"/>
    <col min="9993" max="9993" width="15.85546875" style="4" bestFit="1" customWidth="1"/>
    <col min="9994" max="10240" width="11.42578125" style="4"/>
    <col min="10241" max="10241" width="1.85546875" style="4" customWidth="1"/>
    <col min="10242" max="10242" width="3" style="4" customWidth="1"/>
    <col min="10243" max="10243" width="60.28515625" style="4" customWidth="1"/>
    <col min="10244" max="10244" width="15.85546875" style="4" bestFit="1" customWidth="1"/>
    <col min="10245" max="10245" width="14.7109375" style="4" customWidth="1"/>
    <col min="10246" max="10246" width="15.85546875" style="4" bestFit="1" customWidth="1"/>
    <col min="10247" max="10248" width="14.42578125" style="4" bestFit="1" customWidth="1"/>
    <col min="10249" max="10249" width="15.85546875" style="4" bestFit="1" customWidth="1"/>
    <col min="10250" max="10496" width="11.42578125" style="4"/>
    <col min="10497" max="10497" width="1.85546875" style="4" customWidth="1"/>
    <col min="10498" max="10498" width="3" style="4" customWidth="1"/>
    <col min="10499" max="10499" width="60.28515625" style="4" customWidth="1"/>
    <col min="10500" max="10500" width="15.85546875" style="4" bestFit="1" customWidth="1"/>
    <col min="10501" max="10501" width="14.7109375" style="4" customWidth="1"/>
    <col min="10502" max="10502" width="15.85546875" style="4" bestFit="1" customWidth="1"/>
    <col min="10503" max="10504" width="14.42578125" style="4" bestFit="1" customWidth="1"/>
    <col min="10505" max="10505" width="15.85546875" style="4" bestFit="1" customWidth="1"/>
    <col min="10506" max="10752" width="11.42578125" style="4"/>
    <col min="10753" max="10753" width="1.85546875" style="4" customWidth="1"/>
    <col min="10754" max="10754" width="3" style="4" customWidth="1"/>
    <col min="10755" max="10755" width="60.28515625" style="4" customWidth="1"/>
    <col min="10756" max="10756" width="15.85546875" style="4" bestFit="1" customWidth="1"/>
    <col min="10757" max="10757" width="14.7109375" style="4" customWidth="1"/>
    <col min="10758" max="10758" width="15.85546875" style="4" bestFit="1" customWidth="1"/>
    <col min="10759" max="10760" width="14.42578125" style="4" bestFit="1" customWidth="1"/>
    <col min="10761" max="10761" width="15.85546875" style="4" bestFit="1" customWidth="1"/>
    <col min="10762" max="11008" width="11.42578125" style="4"/>
    <col min="11009" max="11009" width="1.85546875" style="4" customWidth="1"/>
    <col min="11010" max="11010" width="3" style="4" customWidth="1"/>
    <col min="11011" max="11011" width="60.28515625" style="4" customWidth="1"/>
    <col min="11012" max="11012" width="15.85546875" style="4" bestFit="1" customWidth="1"/>
    <col min="11013" max="11013" width="14.7109375" style="4" customWidth="1"/>
    <col min="11014" max="11014" width="15.85546875" style="4" bestFit="1" customWidth="1"/>
    <col min="11015" max="11016" width="14.42578125" style="4" bestFit="1" customWidth="1"/>
    <col min="11017" max="11017" width="15.85546875" style="4" bestFit="1" customWidth="1"/>
    <col min="11018" max="11264" width="11.42578125" style="4"/>
    <col min="11265" max="11265" width="1.85546875" style="4" customWidth="1"/>
    <col min="11266" max="11266" width="3" style="4" customWidth="1"/>
    <col min="11267" max="11267" width="60.28515625" style="4" customWidth="1"/>
    <col min="11268" max="11268" width="15.85546875" style="4" bestFit="1" customWidth="1"/>
    <col min="11269" max="11269" width="14.7109375" style="4" customWidth="1"/>
    <col min="11270" max="11270" width="15.85546875" style="4" bestFit="1" customWidth="1"/>
    <col min="11271" max="11272" width="14.42578125" style="4" bestFit="1" customWidth="1"/>
    <col min="11273" max="11273" width="15.85546875" style="4" bestFit="1" customWidth="1"/>
    <col min="11274" max="11520" width="11.42578125" style="4"/>
    <col min="11521" max="11521" width="1.85546875" style="4" customWidth="1"/>
    <col min="11522" max="11522" width="3" style="4" customWidth="1"/>
    <col min="11523" max="11523" width="60.28515625" style="4" customWidth="1"/>
    <col min="11524" max="11524" width="15.85546875" style="4" bestFit="1" customWidth="1"/>
    <col min="11525" max="11525" width="14.7109375" style="4" customWidth="1"/>
    <col min="11526" max="11526" width="15.85546875" style="4" bestFit="1" customWidth="1"/>
    <col min="11527" max="11528" width="14.42578125" style="4" bestFit="1" customWidth="1"/>
    <col min="11529" max="11529" width="15.85546875" style="4" bestFit="1" customWidth="1"/>
    <col min="11530" max="11776" width="11.42578125" style="4"/>
    <col min="11777" max="11777" width="1.85546875" style="4" customWidth="1"/>
    <col min="11778" max="11778" width="3" style="4" customWidth="1"/>
    <col min="11779" max="11779" width="60.28515625" style="4" customWidth="1"/>
    <col min="11780" max="11780" width="15.85546875" style="4" bestFit="1" customWidth="1"/>
    <col min="11781" max="11781" width="14.7109375" style="4" customWidth="1"/>
    <col min="11782" max="11782" width="15.85546875" style="4" bestFit="1" customWidth="1"/>
    <col min="11783" max="11784" width="14.42578125" style="4" bestFit="1" customWidth="1"/>
    <col min="11785" max="11785" width="15.85546875" style="4" bestFit="1" customWidth="1"/>
    <col min="11786" max="12032" width="11.42578125" style="4"/>
    <col min="12033" max="12033" width="1.85546875" style="4" customWidth="1"/>
    <col min="12034" max="12034" width="3" style="4" customWidth="1"/>
    <col min="12035" max="12035" width="60.28515625" style="4" customWidth="1"/>
    <col min="12036" max="12036" width="15.85546875" style="4" bestFit="1" customWidth="1"/>
    <col min="12037" max="12037" width="14.7109375" style="4" customWidth="1"/>
    <col min="12038" max="12038" width="15.85546875" style="4" bestFit="1" customWidth="1"/>
    <col min="12039" max="12040" width="14.42578125" style="4" bestFit="1" customWidth="1"/>
    <col min="12041" max="12041" width="15.85546875" style="4" bestFit="1" customWidth="1"/>
    <col min="12042" max="12288" width="11.42578125" style="4"/>
    <col min="12289" max="12289" width="1.85546875" style="4" customWidth="1"/>
    <col min="12290" max="12290" width="3" style="4" customWidth="1"/>
    <col min="12291" max="12291" width="60.28515625" style="4" customWidth="1"/>
    <col min="12292" max="12292" width="15.85546875" style="4" bestFit="1" customWidth="1"/>
    <col min="12293" max="12293" width="14.7109375" style="4" customWidth="1"/>
    <col min="12294" max="12294" width="15.85546875" style="4" bestFit="1" customWidth="1"/>
    <col min="12295" max="12296" width="14.42578125" style="4" bestFit="1" customWidth="1"/>
    <col min="12297" max="12297" width="15.85546875" style="4" bestFit="1" customWidth="1"/>
    <col min="12298" max="12544" width="11.42578125" style="4"/>
    <col min="12545" max="12545" width="1.85546875" style="4" customWidth="1"/>
    <col min="12546" max="12546" width="3" style="4" customWidth="1"/>
    <col min="12547" max="12547" width="60.28515625" style="4" customWidth="1"/>
    <col min="12548" max="12548" width="15.85546875" style="4" bestFit="1" customWidth="1"/>
    <col min="12549" max="12549" width="14.7109375" style="4" customWidth="1"/>
    <col min="12550" max="12550" width="15.85546875" style="4" bestFit="1" customWidth="1"/>
    <col min="12551" max="12552" width="14.42578125" style="4" bestFit="1" customWidth="1"/>
    <col min="12553" max="12553" width="15.85546875" style="4" bestFit="1" customWidth="1"/>
    <col min="12554" max="12800" width="11.42578125" style="4"/>
    <col min="12801" max="12801" width="1.85546875" style="4" customWidth="1"/>
    <col min="12802" max="12802" width="3" style="4" customWidth="1"/>
    <col min="12803" max="12803" width="60.28515625" style="4" customWidth="1"/>
    <col min="12804" max="12804" width="15.85546875" style="4" bestFit="1" customWidth="1"/>
    <col min="12805" max="12805" width="14.7109375" style="4" customWidth="1"/>
    <col min="12806" max="12806" width="15.85546875" style="4" bestFit="1" customWidth="1"/>
    <col min="12807" max="12808" width="14.42578125" style="4" bestFit="1" customWidth="1"/>
    <col min="12809" max="12809" width="15.85546875" style="4" bestFit="1" customWidth="1"/>
    <col min="12810" max="13056" width="11.42578125" style="4"/>
    <col min="13057" max="13057" width="1.85546875" style="4" customWidth="1"/>
    <col min="13058" max="13058" width="3" style="4" customWidth="1"/>
    <col min="13059" max="13059" width="60.28515625" style="4" customWidth="1"/>
    <col min="13060" max="13060" width="15.85546875" style="4" bestFit="1" customWidth="1"/>
    <col min="13061" max="13061" width="14.7109375" style="4" customWidth="1"/>
    <col min="13062" max="13062" width="15.85546875" style="4" bestFit="1" customWidth="1"/>
    <col min="13063" max="13064" width="14.42578125" style="4" bestFit="1" customWidth="1"/>
    <col min="13065" max="13065" width="15.85546875" style="4" bestFit="1" customWidth="1"/>
    <col min="13066" max="13312" width="11.42578125" style="4"/>
    <col min="13313" max="13313" width="1.85546875" style="4" customWidth="1"/>
    <col min="13314" max="13314" width="3" style="4" customWidth="1"/>
    <col min="13315" max="13315" width="60.28515625" style="4" customWidth="1"/>
    <col min="13316" max="13316" width="15.85546875" style="4" bestFit="1" customWidth="1"/>
    <col min="13317" max="13317" width="14.7109375" style="4" customWidth="1"/>
    <col min="13318" max="13318" width="15.85546875" style="4" bestFit="1" customWidth="1"/>
    <col min="13319" max="13320" width="14.42578125" style="4" bestFit="1" customWidth="1"/>
    <col min="13321" max="13321" width="15.85546875" style="4" bestFit="1" customWidth="1"/>
    <col min="13322" max="13568" width="11.42578125" style="4"/>
    <col min="13569" max="13569" width="1.85546875" style="4" customWidth="1"/>
    <col min="13570" max="13570" width="3" style="4" customWidth="1"/>
    <col min="13571" max="13571" width="60.28515625" style="4" customWidth="1"/>
    <col min="13572" max="13572" width="15.85546875" style="4" bestFit="1" customWidth="1"/>
    <col min="13573" max="13573" width="14.7109375" style="4" customWidth="1"/>
    <col min="13574" max="13574" width="15.85546875" style="4" bestFit="1" customWidth="1"/>
    <col min="13575" max="13576" width="14.42578125" style="4" bestFit="1" customWidth="1"/>
    <col min="13577" max="13577" width="15.85546875" style="4" bestFit="1" customWidth="1"/>
    <col min="13578" max="13824" width="11.42578125" style="4"/>
    <col min="13825" max="13825" width="1.85546875" style="4" customWidth="1"/>
    <col min="13826" max="13826" width="3" style="4" customWidth="1"/>
    <col min="13827" max="13827" width="60.28515625" style="4" customWidth="1"/>
    <col min="13828" max="13828" width="15.85546875" style="4" bestFit="1" customWidth="1"/>
    <col min="13829" max="13829" width="14.7109375" style="4" customWidth="1"/>
    <col min="13830" max="13830" width="15.85546875" style="4" bestFit="1" customWidth="1"/>
    <col min="13831" max="13832" width="14.42578125" style="4" bestFit="1" customWidth="1"/>
    <col min="13833" max="13833" width="15.85546875" style="4" bestFit="1" customWidth="1"/>
    <col min="13834" max="14080" width="11.42578125" style="4"/>
    <col min="14081" max="14081" width="1.85546875" style="4" customWidth="1"/>
    <col min="14082" max="14082" width="3" style="4" customWidth="1"/>
    <col min="14083" max="14083" width="60.28515625" style="4" customWidth="1"/>
    <col min="14084" max="14084" width="15.85546875" style="4" bestFit="1" customWidth="1"/>
    <col min="14085" max="14085" width="14.7109375" style="4" customWidth="1"/>
    <col min="14086" max="14086" width="15.85546875" style="4" bestFit="1" customWidth="1"/>
    <col min="14087" max="14088" width="14.42578125" style="4" bestFit="1" customWidth="1"/>
    <col min="14089" max="14089" width="15.85546875" style="4" bestFit="1" customWidth="1"/>
    <col min="14090" max="14336" width="11.42578125" style="4"/>
    <col min="14337" max="14337" width="1.85546875" style="4" customWidth="1"/>
    <col min="14338" max="14338" width="3" style="4" customWidth="1"/>
    <col min="14339" max="14339" width="60.28515625" style="4" customWidth="1"/>
    <col min="14340" max="14340" width="15.85546875" style="4" bestFit="1" customWidth="1"/>
    <col min="14341" max="14341" width="14.7109375" style="4" customWidth="1"/>
    <col min="14342" max="14342" width="15.85546875" style="4" bestFit="1" customWidth="1"/>
    <col min="14343" max="14344" width="14.42578125" style="4" bestFit="1" customWidth="1"/>
    <col min="14345" max="14345" width="15.85546875" style="4" bestFit="1" customWidth="1"/>
    <col min="14346" max="14592" width="11.42578125" style="4"/>
    <col min="14593" max="14593" width="1.85546875" style="4" customWidth="1"/>
    <col min="14594" max="14594" width="3" style="4" customWidth="1"/>
    <col min="14595" max="14595" width="60.28515625" style="4" customWidth="1"/>
    <col min="14596" max="14596" width="15.85546875" style="4" bestFit="1" customWidth="1"/>
    <col min="14597" max="14597" width="14.7109375" style="4" customWidth="1"/>
    <col min="14598" max="14598" width="15.85546875" style="4" bestFit="1" customWidth="1"/>
    <col min="14599" max="14600" width="14.42578125" style="4" bestFit="1" customWidth="1"/>
    <col min="14601" max="14601" width="15.85546875" style="4" bestFit="1" customWidth="1"/>
    <col min="14602" max="14848" width="11.42578125" style="4"/>
    <col min="14849" max="14849" width="1.85546875" style="4" customWidth="1"/>
    <col min="14850" max="14850" width="3" style="4" customWidth="1"/>
    <col min="14851" max="14851" width="60.28515625" style="4" customWidth="1"/>
    <col min="14852" max="14852" width="15.85546875" style="4" bestFit="1" customWidth="1"/>
    <col min="14853" max="14853" width="14.7109375" style="4" customWidth="1"/>
    <col min="14854" max="14854" width="15.85546875" style="4" bestFit="1" customWidth="1"/>
    <col min="14855" max="14856" width="14.42578125" style="4" bestFit="1" customWidth="1"/>
    <col min="14857" max="14857" width="15.85546875" style="4" bestFit="1" customWidth="1"/>
    <col min="14858" max="15104" width="11.42578125" style="4"/>
    <col min="15105" max="15105" width="1.85546875" style="4" customWidth="1"/>
    <col min="15106" max="15106" width="3" style="4" customWidth="1"/>
    <col min="15107" max="15107" width="60.28515625" style="4" customWidth="1"/>
    <col min="15108" max="15108" width="15.85546875" style="4" bestFit="1" customWidth="1"/>
    <col min="15109" max="15109" width="14.7109375" style="4" customWidth="1"/>
    <col min="15110" max="15110" width="15.85546875" style="4" bestFit="1" customWidth="1"/>
    <col min="15111" max="15112" width="14.42578125" style="4" bestFit="1" customWidth="1"/>
    <col min="15113" max="15113" width="15.85546875" style="4" bestFit="1" customWidth="1"/>
    <col min="15114" max="15360" width="11.42578125" style="4"/>
    <col min="15361" max="15361" width="1.85546875" style="4" customWidth="1"/>
    <col min="15362" max="15362" width="3" style="4" customWidth="1"/>
    <col min="15363" max="15363" width="60.28515625" style="4" customWidth="1"/>
    <col min="15364" max="15364" width="15.85546875" style="4" bestFit="1" customWidth="1"/>
    <col min="15365" max="15365" width="14.7109375" style="4" customWidth="1"/>
    <col min="15366" max="15366" width="15.85546875" style="4" bestFit="1" customWidth="1"/>
    <col min="15367" max="15368" width="14.42578125" style="4" bestFit="1" customWidth="1"/>
    <col min="15369" max="15369" width="15.85546875" style="4" bestFit="1" customWidth="1"/>
    <col min="15370" max="15616" width="11.42578125" style="4"/>
    <col min="15617" max="15617" width="1.85546875" style="4" customWidth="1"/>
    <col min="15618" max="15618" width="3" style="4" customWidth="1"/>
    <col min="15619" max="15619" width="60.28515625" style="4" customWidth="1"/>
    <col min="15620" max="15620" width="15.85546875" style="4" bestFit="1" customWidth="1"/>
    <col min="15621" max="15621" width="14.7109375" style="4" customWidth="1"/>
    <col min="15622" max="15622" width="15.85546875" style="4" bestFit="1" customWidth="1"/>
    <col min="15623" max="15624" width="14.42578125" style="4" bestFit="1" customWidth="1"/>
    <col min="15625" max="15625" width="15.85546875" style="4" bestFit="1" customWidth="1"/>
    <col min="15626" max="15872" width="11.42578125" style="4"/>
    <col min="15873" max="15873" width="1.85546875" style="4" customWidth="1"/>
    <col min="15874" max="15874" width="3" style="4" customWidth="1"/>
    <col min="15875" max="15875" width="60.28515625" style="4" customWidth="1"/>
    <col min="15876" max="15876" width="15.85546875" style="4" bestFit="1" customWidth="1"/>
    <col min="15877" max="15877" width="14.7109375" style="4" customWidth="1"/>
    <col min="15878" max="15878" width="15.85546875" style="4" bestFit="1" customWidth="1"/>
    <col min="15879" max="15880" width="14.42578125" style="4" bestFit="1" customWidth="1"/>
    <col min="15881" max="15881" width="15.85546875" style="4" bestFit="1" customWidth="1"/>
    <col min="15882" max="16128" width="11.42578125" style="4"/>
    <col min="16129" max="16129" width="1.85546875" style="4" customWidth="1"/>
    <col min="16130" max="16130" width="3" style="4" customWidth="1"/>
    <col min="16131" max="16131" width="60.28515625" style="4" customWidth="1"/>
    <col min="16132" max="16132" width="15.85546875" style="4" bestFit="1" customWidth="1"/>
    <col min="16133" max="16133" width="14.7109375" style="4" customWidth="1"/>
    <col min="16134" max="16134" width="15.85546875" style="4" bestFit="1" customWidth="1"/>
    <col min="16135" max="16136" width="14.42578125" style="4" bestFit="1" customWidth="1"/>
    <col min="16137" max="16137" width="15.85546875" style="4" bestFit="1" customWidth="1"/>
    <col min="16138" max="16384" width="11.42578125" style="4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21" customHeight="1" thickBot="1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26.25" customHeight="1" thickBot="1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>
      <c r="A8" s="19" t="s">
        <v>13</v>
      </c>
      <c r="B8" s="19"/>
      <c r="C8" s="20"/>
      <c r="D8" s="21"/>
      <c r="E8" s="21"/>
      <c r="F8" s="21"/>
      <c r="G8" s="21"/>
      <c r="H8" s="21"/>
      <c r="I8" s="21"/>
    </row>
    <row r="9" spans="1:9" s="27" customFormat="1">
      <c r="A9" s="22"/>
      <c r="B9" s="23" t="s">
        <v>14</v>
      </c>
      <c r="C9" s="24"/>
      <c r="D9" s="25">
        <v>888821653</v>
      </c>
      <c r="E9" s="25">
        <v>59767140.990000002</v>
      </c>
      <c r="F9" s="26">
        <f>D9+E9</f>
        <v>948588793.99000001</v>
      </c>
      <c r="G9" s="25">
        <v>424553973.38999999</v>
      </c>
      <c r="H9" s="25">
        <v>424553973.38999999</v>
      </c>
      <c r="I9" s="26">
        <f>H9-D9</f>
        <v>-464267679.61000001</v>
      </c>
    </row>
    <row r="10" spans="1:9" s="27" customFormat="1">
      <c r="A10" s="22"/>
      <c r="B10" s="23" t="s">
        <v>15</v>
      </c>
      <c r="C10" s="24"/>
      <c r="D10" s="28"/>
      <c r="E10" s="28"/>
      <c r="F10" s="28"/>
      <c r="G10" s="28"/>
      <c r="H10" s="28"/>
      <c r="I10" s="26">
        <f t="shared" ref="I10:I40" si="0">H10-D10</f>
        <v>0</v>
      </c>
    </row>
    <row r="11" spans="1:9" s="27" customFormat="1">
      <c r="A11" s="22"/>
      <c r="B11" s="23" t="s">
        <v>16</v>
      </c>
      <c r="C11" s="24"/>
      <c r="D11" s="28"/>
      <c r="E11" s="28"/>
      <c r="F11" s="28"/>
      <c r="G11" s="28"/>
      <c r="H11" s="28"/>
      <c r="I11" s="26">
        <f t="shared" si="0"/>
        <v>0</v>
      </c>
    </row>
    <row r="12" spans="1:9" s="27" customFormat="1">
      <c r="A12" s="22"/>
      <c r="B12" s="23" t="s">
        <v>17</v>
      </c>
      <c r="C12" s="24"/>
      <c r="D12" s="25">
        <v>202834781</v>
      </c>
      <c r="E12" s="25">
        <v>458661.86</v>
      </c>
      <c r="F12" s="26">
        <f>D12+E12</f>
        <v>203293442.86000001</v>
      </c>
      <c r="G12" s="25">
        <v>53106499.789999999</v>
      </c>
      <c r="H12" s="25">
        <v>53106499.789999999</v>
      </c>
      <c r="I12" s="26">
        <f t="shared" si="0"/>
        <v>-149728281.21000001</v>
      </c>
    </row>
    <row r="13" spans="1:9" s="27" customFormat="1">
      <c r="A13" s="22"/>
      <c r="B13" s="23" t="s">
        <v>18</v>
      </c>
      <c r="C13" s="24"/>
      <c r="D13" s="25">
        <v>44393135</v>
      </c>
      <c r="E13" s="25">
        <v>-722189.34</v>
      </c>
      <c r="F13" s="26">
        <f>D13+E13</f>
        <v>43670945.659999996</v>
      </c>
      <c r="G13" s="25">
        <v>10650035.289999999</v>
      </c>
      <c r="H13" s="25">
        <v>10650035.289999999</v>
      </c>
      <c r="I13" s="26">
        <f t="shared" si="0"/>
        <v>-33743099.710000001</v>
      </c>
    </row>
    <row r="14" spans="1:9" s="27" customFormat="1">
      <c r="A14" s="22"/>
      <c r="B14" s="23" t="s">
        <v>19</v>
      </c>
      <c r="C14" s="24"/>
      <c r="D14" s="25">
        <v>13539597</v>
      </c>
      <c r="E14" s="25">
        <v>374593.97</v>
      </c>
      <c r="F14" s="26">
        <f>D14+E14</f>
        <v>13914190.970000001</v>
      </c>
      <c r="G14" s="25">
        <v>5320237.0999999996</v>
      </c>
      <c r="H14" s="25">
        <v>5320237.0999999996</v>
      </c>
      <c r="I14" s="26">
        <f t="shared" si="0"/>
        <v>-8219359.9000000004</v>
      </c>
    </row>
    <row r="15" spans="1:9" s="27" customFormat="1">
      <c r="A15" s="22"/>
      <c r="B15" s="23" t="s">
        <v>20</v>
      </c>
      <c r="C15" s="24"/>
      <c r="D15" s="28"/>
      <c r="E15" s="28"/>
      <c r="F15" s="28"/>
      <c r="G15" s="28"/>
      <c r="H15" s="28"/>
      <c r="I15" s="26">
        <f t="shared" si="0"/>
        <v>0</v>
      </c>
    </row>
    <row r="16" spans="1:9" s="27" customFormat="1">
      <c r="A16" s="29"/>
      <c r="B16" s="30" t="s">
        <v>21</v>
      </c>
      <c r="C16" s="31"/>
      <c r="D16" s="32">
        <f>SUM(D18:D28)</f>
        <v>1215175934</v>
      </c>
      <c r="E16" s="32">
        <f>SUM(E18:E28)</f>
        <v>-39792252.810000002</v>
      </c>
      <c r="F16" s="32">
        <f>D16+E16</f>
        <v>1175383681.1900001</v>
      </c>
      <c r="G16" s="32">
        <f>SUM(G18:G28)</f>
        <v>312129080.75999993</v>
      </c>
      <c r="H16" s="32">
        <f>SUM(H18:H28)</f>
        <v>312129080.75999993</v>
      </c>
      <c r="I16" s="26">
        <f t="shared" si="0"/>
        <v>-903046853.24000001</v>
      </c>
    </row>
    <row r="17" spans="1:9" s="27" customFormat="1">
      <c r="A17" s="29"/>
      <c r="B17" s="30" t="s">
        <v>22</v>
      </c>
      <c r="C17" s="31"/>
      <c r="D17" s="33"/>
      <c r="E17" s="33"/>
      <c r="F17" s="33"/>
      <c r="G17" s="33"/>
      <c r="H17" s="33"/>
      <c r="I17" s="26">
        <f t="shared" si="0"/>
        <v>0</v>
      </c>
    </row>
    <row r="18" spans="1:9" s="27" customFormat="1">
      <c r="A18" s="22"/>
      <c r="B18" s="34"/>
      <c r="C18" s="35" t="s">
        <v>23</v>
      </c>
      <c r="D18" s="25">
        <v>697084197</v>
      </c>
      <c r="E18" s="25">
        <v>-17248936.109999999</v>
      </c>
      <c r="F18" s="26">
        <f t="shared" ref="F18:F40" si="1">D18+E18</f>
        <v>679835260.88999999</v>
      </c>
      <c r="G18" s="25">
        <v>192146392.12</v>
      </c>
      <c r="H18" s="25">
        <v>192146392.12</v>
      </c>
      <c r="I18" s="26">
        <f t="shared" si="0"/>
        <v>-504937804.88</v>
      </c>
    </row>
    <row r="19" spans="1:9" s="27" customFormat="1">
      <c r="A19" s="22"/>
      <c r="B19" s="34"/>
      <c r="C19" s="35" t="s">
        <v>24</v>
      </c>
      <c r="D19" s="25">
        <v>301346524</v>
      </c>
      <c r="E19" s="25">
        <v>-5284380.1399999997</v>
      </c>
      <c r="F19" s="26">
        <f t="shared" si="1"/>
        <v>296062143.86000001</v>
      </c>
      <c r="G19" s="25">
        <v>68617224.769999996</v>
      </c>
      <c r="H19" s="25">
        <v>68617224.769999996</v>
      </c>
      <c r="I19" s="26">
        <f t="shared" si="0"/>
        <v>-232729299.23000002</v>
      </c>
    </row>
    <row r="20" spans="1:9" s="27" customFormat="1">
      <c r="A20" s="22"/>
      <c r="B20" s="34"/>
      <c r="C20" s="35" t="s">
        <v>25</v>
      </c>
      <c r="D20" s="25">
        <v>70656656</v>
      </c>
      <c r="E20" s="25">
        <v>-3747416.27</v>
      </c>
      <c r="F20" s="26">
        <f t="shared" si="1"/>
        <v>66909239.729999997</v>
      </c>
      <c r="G20" s="25">
        <v>15799335.699999999</v>
      </c>
      <c r="H20" s="25">
        <v>15799335.699999999</v>
      </c>
      <c r="I20" s="26">
        <f t="shared" si="0"/>
        <v>-54857320.299999997</v>
      </c>
    </row>
    <row r="21" spans="1:9" s="27" customFormat="1">
      <c r="A21" s="22"/>
      <c r="B21" s="34"/>
      <c r="C21" s="35" t="s">
        <v>26</v>
      </c>
      <c r="D21" s="28"/>
      <c r="E21" s="28"/>
      <c r="F21" s="26">
        <f t="shared" si="1"/>
        <v>0</v>
      </c>
      <c r="G21" s="28"/>
      <c r="H21" s="28"/>
      <c r="I21" s="26">
        <f t="shared" si="0"/>
        <v>0</v>
      </c>
    </row>
    <row r="22" spans="1:9" s="27" customFormat="1">
      <c r="A22" s="22"/>
      <c r="B22" s="34"/>
      <c r="C22" s="35" t="s">
        <v>27</v>
      </c>
      <c r="D22" s="28"/>
      <c r="E22" s="28"/>
      <c r="F22" s="26">
        <f t="shared" si="1"/>
        <v>0</v>
      </c>
      <c r="G22" s="28"/>
      <c r="H22" s="28"/>
      <c r="I22" s="26">
        <f t="shared" si="0"/>
        <v>0</v>
      </c>
    </row>
    <row r="23" spans="1:9" s="27" customFormat="1" ht="22.5" customHeight="1">
      <c r="A23" s="22"/>
      <c r="B23" s="34"/>
      <c r="C23" s="35" t="s">
        <v>28</v>
      </c>
      <c r="D23" s="25">
        <v>23303847</v>
      </c>
      <c r="E23" s="25">
        <v>-1220604.1200000001</v>
      </c>
      <c r="F23" s="26">
        <f t="shared" si="1"/>
        <v>22083242.879999999</v>
      </c>
      <c r="G23" s="25">
        <v>4590637.71</v>
      </c>
      <c r="H23" s="25">
        <v>4590637.71</v>
      </c>
      <c r="I23" s="26">
        <f t="shared" si="0"/>
        <v>-18713209.289999999</v>
      </c>
    </row>
    <row r="24" spans="1:9" s="27" customFormat="1" ht="28.5" customHeight="1">
      <c r="A24" s="22"/>
      <c r="B24" s="34"/>
      <c r="C24" s="35" t="s">
        <v>29</v>
      </c>
      <c r="D24" s="28"/>
      <c r="E24" s="28"/>
      <c r="F24" s="26">
        <f t="shared" si="1"/>
        <v>0</v>
      </c>
      <c r="G24" s="28"/>
      <c r="H24" s="28"/>
      <c r="I24" s="26">
        <f t="shared" si="0"/>
        <v>0</v>
      </c>
    </row>
    <row r="25" spans="1:9" s="27" customFormat="1">
      <c r="A25" s="22"/>
      <c r="B25" s="34"/>
      <c r="C25" s="35" t="s">
        <v>30</v>
      </c>
      <c r="D25" s="28"/>
      <c r="E25" s="28"/>
      <c r="F25" s="26">
        <f t="shared" si="1"/>
        <v>0</v>
      </c>
      <c r="G25" s="28"/>
      <c r="H25" s="28"/>
      <c r="I25" s="26">
        <f t="shared" si="0"/>
        <v>0</v>
      </c>
    </row>
    <row r="26" spans="1:9" s="27" customFormat="1">
      <c r="A26" s="22"/>
      <c r="B26" s="34"/>
      <c r="C26" s="35" t="s">
        <v>31</v>
      </c>
      <c r="D26" s="25">
        <v>44349527</v>
      </c>
      <c r="E26" s="25">
        <v>-1391645.17</v>
      </c>
      <c r="F26" s="26">
        <f t="shared" si="1"/>
        <v>42957881.829999998</v>
      </c>
      <c r="G26" s="25">
        <v>8091612.46</v>
      </c>
      <c r="H26" s="25">
        <v>8091612.46</v>
      </c>
      <c r="I26" s="26">
        <f t="shared" si="0"/>
        <v>-36257914.539999999</v>
      </c>
    </row>
    <row r="27" spans="1:9" s="27" customFormat="1">
      <c r="A27" s="22"/>
      <c r="B27" s="34"/>
      <c r="C27" s="35" t="s">
        <v>32</v>
      </c>
      <c r="D27" s="25">
        <v>78435183</v>
      </c>
      <c r="E27" s="25">
        <v>-10899271</v>
      </c>
      <c r="F27" s="26">
        <f t="shared" si="1"/>
        <v>67535912</v>
      </c>
      <c r="G27" s="25">
        <v>22883878</v>
      </c>
      <c r="H27" s="25">
        <v>22883878</v>
      </c>
      <c r="I27" s="26">
        <f t="shared" si="0"/>
        <v>-55551305</v>
      </c>
    </row>
    <row r="28" spans="1:9" s="27" customFormat="1" ht="31.5" customHeight="1">
      <c r="A28" s="22"/>
      <c r="B28" s="34"/>
      <c r="C28" s="35" t="s">
        <v>33</v>
      </c>
      <c r="D28" s="28"/>
      <c r="E28" s="28"/>
      <c r="F28" s="28"/>
      <c r="G28" s="28"/>
      <c r="H28" s="28"/>
      <c r="I28" s="26">
        <f t="shared" si="0"/>
        <v>0</v>
      </c>
    </row>
    <row r="29" spans="1:9" s="27" customFormat="1">
      <c r="A29" s="22"/>
      <c r="B29" s="36" t="s">
        <v>34</v>
      </c>
      <c r="C29" s="37"/>
      <c r="D29" s="25">
        <f>SUM(D30:D34)</f>
        <v>13821155</v>
      </c>
      <c r="E29" s="25">
        <f>SUM(E30:E34)</f>
        <v>716703.12</v>
      </c>
      <c r="F29" s="26">
        <f t="shared" si="1"/>
        <v>14537858.119999999</v>
      </c>
      <c r="G29" s="25">
        <f>SUM(G30:G34)</f>
        <v>4302771.8900000006</v>
      </c>
      <c r="H29" s="25">
        <f>SUM(H30:H34)</f>
        <v>4302771.8900000006</v>
      </c>
      <c r="I29" s="26">
        <f t="shared" si="0"/>
        <v>-9518383.1099999994</v>
      </c>
    </row>
    <row r="30" spans="1:9" s="27" customFormat="1">
      <c r="A30" s="22"/>
      <c r="B30" s="34"/>
      <c r="C30" s="35" t="s">
        <v>35</v>
      </c>
      <c r="D30" s="28"/>
      <c r="E30" s="28"/>
      <c r="F30" s="26">
        <f t="shared" si="1"/>
        <v>0</v>
      </c>
      <c r="G30" s="28"/>
      <c r="H30" s="28"/>
      <c r="I30" s="26">
        <f t="shared" si="0"/>
        <v>0</v>
      </c>
    </row>
    <row r="31" spans="1:9" s="27" customFormat="1">
      <c r="A31" s="22"/>
      <c r="B31" s="34"/>
      <c r="C31" s="35" t="s">
        <v>36</v>
      </c>
      <c r="D31" s="25">
        <v>2278578</v>
      </c>
      <c r="E31" s="25">
        <v>-8339.7199999999993</v>
      </c>
      <c r="F31" s="26">
        <f t="shared" si="1"/>
        <v>2270238.2799999998</v>
      </c>
      <c r="G31" s="25">
        <v>547674.43999999994</v>
      </c>
      <c r="H31" s="25">
        <v>547674.43999999994</v>
      </c>
      <c r="I31" s="26">
        <f t="shared" si="0"/>
        <v>-1730903.56</v>
      </c>
    </row>
    <row r="32" spans="1:9" s="27" customFormat="1">
      <c r="A32" s="22"/>
      <c r="B32" s="34"/>
      <c r="C32" s="35" t="s">
        <v>37</v>
      </c>
      <c r="D32" s="25">
        <v>11542577</v>
      </c>
      <c r="E32" s="25">
        <v>725042.84</v>
      </c>
      <c r="F32" s="26">
        <f t="shared" si="1"/>
        <v>12267619.84</v>
      </c>
      <c r="G32" s="25">
        <v>3755097.45</v>
      </c>
      <c r="H32" s="25">
        <v>3755097.45</v>
      </c>
      <c r="I32" s="26">
        <f t="shared" si="0"/>
        <v>-7787479.5499999998</v>
      </c>
    </row>
    <row r="33" spans="1:9" s="27" customFormat="1">
      <c r="A33" s="22"/>
      <c r="B33" s="34"/>
      <c r="C33" s="35" t="s">
        <v>38</v>
      </c>
      <c r="D33" s="28"/>
      <c r="E33" s="28"/>
      <c r="F33" s="26">
        <f t="shared" si="1"/>
        <v>0</v>
      </c>
      <c r="G33" s="28"/>
      <c r="H33" s="28"/>
      <c r="I33" s="26">
        <f t="shared" si="0"/>
        <v>0</v>
      </c>
    </row>
    <row r="34" spans="1:9" s="27" customFormat="1">
      <c r="A34" s="22"/>
      <c r="B34" s="34"/>
      <c r="C34" s="35" t="s">
        <v>39</v>
      </c>
      <c r="D34" s="28"/>
      <c r="E34" s="28"/>
      <c r="F34" s="26">
        <f t="shared" si="1"/>
        <v>0</v>
      </c>
      <c r="G34" s="28"/>
      <c r="H34" s="28"/>
      <c r="I34" s="26">
        <f t="shared" si="0"/>
        <v>0</v>
      </c>
    </row>
    <row r="35" spans="1:9" s="27" customFormat="1">
      <c r="A35" s="22"/>
      <c r="B35" s="23" t="s">
        <v>40</v>
      </c>
      <c r="C35" s="24"/>
      <c r="D35" s="28"/>
      <c r="E35" s="28"/>
      <c r="F35" s="26">
        <f t="shared" si="1"/>
        <v>0</v>
      </c>
      <c r="G35" s="28"/>
      <c r="H35" s="28"/>
      <c r="I35" s="26">
        <f t="shared" si="0"/>
        <v>0</v>
      </c>
    </row>
    <row r="36" spans="1:9" s="27" customFormat="1">
      <c r="A36" s="22"/>
      <c r="B36" s="23" t="s">
        <v>41</v>
      </c>
      <c r="C36" s="24"/>
      <c r="D36" s="25">
        <f>SUM(D37)</f>
        <v>0</v>
      </c>
      <c r="E36" s="28"/>
      <c r="F36" s="26">
        <f t="shared" si="1"/>
        <v>0</v>
      </c>
      <c r="G36" s="28"/>
      <c r="H36" s="28"/>
      <c r="I36" s="26">
        <f t="shared" si="0"/>
        <v>0</v>
      </c>
    </row>
    <row r="37" spans="1:9" s="27" customFormat="1">
      <c r="A37" s="22"/>
      <c r="B37" s="38"/>
      <c r="C37" s="39" t="s">
        <v>42</v>
      </c>
      <c r="D37" s="28"/>
      <c r="E37" s="28"/>
      <c r="F37" s="26">
        <f t="shared" si="1"/>
        <v>0</v>
      </c>
      <c r="G37" s="28"/>
      <c r="H37" s="28"/>
      <c r="I37" s="26">
        <f t="shared" si="0"/>
        <v>0</v>
      </c>
    </row>
    <row r="38" spans="1:9" s="27" customFormat="1">
      <c r="A38" s="22"/>
      <c r="B38" s="23" t="s">
        <v>43</v>
      </c>
      <c r="C38" s="24"/>
      <c r="D38" s="26">
        <f>SUM(D39:D40)</f>
        <v>14139610</v>
      </c>
      <c r="E38" s="26">
        <f>SUM(E39:E40)</f>
        <v>-1294575.76</v>
      </c>
      <c r="F38" s="26">
        <f t="shared" si="1"/>
        <v>12845034.24</v>
      </c>
      <c r="G38" s="26">
        <f>SUM(G39:G40)</f>
        <v>2564235.6</v>
      </c>
      <c r="H38" s="26">
        <f>SUM(H39:H40)</f>
        <v>2564235.6</v>
      </c>
      <c r="I38" s="26">
        <f t="shared" si="0"/>
        <v>-11575374.4</v>
      </c>
    </row>
    <row r="39" spans="1:9" s="27" customFormat="1">
      <c r="A39" s="22"/>
      <c r="B39" s="38"/>
      <c r="C39" s="40" t="s">
        <v>44</v>
      </c>
      <c r="D39" s="25">
        <v>14139610</v>
      </c>
      <c r="E39" s="25">
        <v>-1294575.76</v>
      </c>
      <c r="F39" s="26">
        <f t="shared" si="1"/>
        <v>12845034.24</v>
      </c>
      <c r="G39" s="25">
        <v>2564235.6</v>
      </c>
      <c r="H39" s="25">
        <v>2564235.6</v>
      </c>
      <c r="I39" s="26">
        <f t="shared" si="0"/>
        <v>-11575374.4</v>
      </c>
    </row>
    <row r="40" spans="1:9">
      <c r="A40" s="41"/>
      <c r="B40" s="42"/>
      <c r="C40" s="43" t="s">
        <v>45</v>
      </c>
      <c r="D40" s="21"/>
      <c r="E40" s="21"/>
      <c r="F40" s="44">
        <f t="shared" si="1"/>
        <v>0</v>
      </c>
      <c r="G40" s="21"/>
      <c r="H40" s="21"/>
      <c r="I40" s="44">
        <f t="shared" si="0"/>
        <v>0</v>
      </c>
    </row>
    <row r="41" spans="1:9">
      <c r="A41" s="45"/>
      <c r="B41" s="46"/>
      <c r="C41" s="47"/>
      <c r="D41" s="21"/>
      <c r="E41" s="21"/>
      <c r="F41" s="44"/>
      <c r="G41" s="21"/>
      <c r="H41" s="21"/>
      <c r="I41" s="21"/>
    </row>
    <row r="42" spans="1:9">
      <c r="A42" s="48" t="s">
        <v>46</v>
      </c>
      <c r="B42" s="19"/>
      <c r="C42" s="49"/>
      <c r="D42" s="50">
        <f>D9+D10+D11+D12+D13+D14+D15+D16+D29+D35+D36+D38</f>
        <v>2392725865</v>
      </c>
      <c r="E42" s="50">
        <f>E9+E10+E11+E12+E13+E14+E15+E16+E29+E35+E36+E38</f>
        <v>19508082.029999994</v>
      </c>
      <c r="F42" s="50">
        <f>F9+F10+F11+F12+F13+F14+F15+F16+F29+F35+F36+F38</f>
        <v>2412233947.0299997</v>
      </c>
      <c r="G42" s="50">
        <f>G9+G10+G11+G12+G13+G14+G15+G16+G29+G35+G36+G38</f>
        <v>812626833.81999993</v>
      </c>
      <c r="H42" s="50">
        <f>H9+H10+H11+H12+H13+H14+H15+H16+H29+H35+H36+H38</f>
        <v>812626833.81999993</v>
      </c>
      <c r="I42" s="51">
        <v>0</v>
      </c>
    </row>
    <row r="43" spans="1:9">
      <c r="A43" s="48" t="s">
        <v>47</v>
      </c>
      <c r="B43" s="19"/>
      <c r="C43" s="49"/>
      <c r="D43" s="52"/>
      <c r="E43" s="52"/>
      <c r="F43" s="52"/>
      <c r="G43" s="52"/>
      <c r="H43" s="52"/>
      <c r="I43" s="51"/>
    </row>
    <row r="44" spans="1:9">
      <c r="A44" s="48" t="s">
        <v>48</v>
      </c>
      <c r="B44" s="19"/>
      <c r="C44" s="49"/>
      <c r="D44" s="53"/>
      <c r="E44" s="53"/>
      <c r="F44" s="53"/>
      <c r="G44" s="53"/>
      <c r="H44" s="53"/>
      <c r="I44" s="54"/>
    </row>
    <row r="45" spans="1:9">
      <c r="A45" s="45"/>
      <c r="B45" s="46"/>
      <c r="C45" s="47"/>
      <c r="D45" s="21"/>
      <c r="E45" s="21"/>
      <c r="F45" s="21"/>
      <c r="G45" s="21"/>
      <c r="H45" s="21"/>
      <c r="I45" s="21"/>
    </row>
    <row r="46" spans="1:9">
      <c r="A46" s="48" t="s">
        <v>49</v>
      </c>
      <c r="B46" s="19"/>
      <c r="C46" s="49"/>
      <c r="D46" s="21"/>
      <c r="E46" s="21"/>
      <c r="F46" s="21"/>
      <c r="G46" s="21"/>
      <c r="H46" s="21"/>
      <c r="I46" s="21"/>
    </row>
    <row r="47" spans="1:9">
      <c r="A47" s="41"/>
      <c r="B47" s="55" t="s">
        <v>50</v>
      </c>
      <c r="C47" s="56"/>
      <c r="D47" s="57">
        <f>SUM(D48:D55)</f>
        <v>794746366</v>
      </c>
      <c r="E47" s="57">
        <f>SUM(E48:E55)</f>
        <v>-1674730</v>
      </c>
      <c r="F47" s="44">
        <f>D47+E47</f>
        <v>793071636</v>
      </c>
      <c r="G47" s="57">
        <f>SUM(G48:G55)</f>
        <v>137503206</v>
      </c>
      <c r="H47" s="57">
        <f>SUM(H48:H55)</f>
        <v>137503206</v>
      </c>
      <c r="I47" s="44">
        <f t="shared" ref="I47:I67" si="2">H47-D47</f>
        <v>-657243160</v>
      </c>
    </row>
    <row r="48" spans="1:9">
      <c r="A48" s="41"/>
      <c r="B48" s="42"/>
      <c r="C48" s="43" t="s">
        <v>51</v>
      </c>
      <c r="D48" s="21"/>
      <c r="E48" s="21"/>
      <c r="F48" s="21"/>
      <c r="G48" s="21"/>
      <c r="H48" s="21"/>
      <c r="I48" s="44">
        <f t="shared" si="2"/>
        <v>0</v>
      </c>
    </row>
    <row r="49" spans="1:9">
      <c r="A49" s="41"/>
      <c r="B49" s="42"/>
      <c r="C49" s="43" t="s">
        <v>52</v>
      </c>
      <c r="D49" s="21"/>
      <c r="E49" s="21"/>
      <c r="F49" s="21"/>
      <c r="G49" s="21"/>
      <c r="H49" s="21"/>
      <c r="I49" s="44">
        <f t="shared" si="2"/>
        <v>0</v>
      </c>
    </row>
    <row r="50" spans="1:9">
      <c r="A50" s="41"/>
      <c r="B50" s="42"/>
      <c r="C50" s="43" t="s">
        <v>53</v>
      </c>
      <c r="D50" s="57">
        <v>251848182</v>
      </c>
      <c r="E50" s="57">
        <v>-2191723</v>
      </c>
      <c r="F50" s="44">
        <f>D50+E50</f>
        <v>249656459</v>
      </c>
      <c r="G50" s="57">
        <v>45986190</v>
      </c>
      <c r="H50" s="57">
        <v>45986190</v>
      </c>
      <c r="I50" s="44">
        <f t="shared" si="2"/>
        <v>-205861992</v>
      </c>
    </row>
    <row r="51" spans="1:9" ht="28.5" customHeight="1">
      <c r="A51" s="58"/>
      <c r="B51" s="59"/>
      <c r="C51" s="60" t="s">
        <v>54</v>
      </c>
      <c r="D51" s="61">
        <v>542898184</v>
      </c>
      <c r="E51" s="61">
        <v>516993</v>
      </c>
      <c r="F51" s="62">
        <f>D51+E51</f>
        <v>543415177</v>
      </c>
      <c r="G51" s="61">
        <v>91517016</v>
      </c>
      <c r="H51" s="61">
        <v>91517016</v>
      </c>
      <c r="I51" s="62">
        <f t="shared" si="2"/>
        <v>-451381168</v>
      </c>
    </row>
    <row r="52" spans="1:9">
      <c r="A52" s="63"/>
      <c r="B52" s="64"/>
      <c r="C52" s="65" t="s">
        <v>55</v>
      </c>
      <c r="D52" s="66"/>
      <c r="E52" s="66"/>
      <c r="F52" s="66"/>
      <c r="G52" s="66"/>
      <c r="H52" s="66"/>
      <c r="I52" s="67">
        <f t="shared" si="2"/>
        <v>0</v>
      </c>
    </row>
    <row r="53" spans="1:9">
      <c r="A53" s="41"/>
      <c r="B53" s="42"/>
      <c r="C53" s="43" t="s">
        <v>56</v>
      </c>
      <c r="D53" s="21"/>
      <c r="E53" s="21"/>
      <c r="F53" s="21"/>
      <c r="G53" s="21"/>
      <c r="H53" s="21"/>
      <c r="I53" s="44">
        <f t="shared" si="2"/>
        <v>0</v>
      </c>
    </row>
    <row r="54" spans="1:9" ht="24" customHeight="1">
      <c r="A54" s="41"/>
      <c r="B54" s="42"/>
      <c r="C54" s="68" t="s">
        <v>57</v>
      </c>
      <c r="D54" s="21"/>
      <c r="E54" s="21"/>
      <c r="F54" s="21"/>
      <c r="G54" s="21"/>
      <c r="H54" s="21"/>
      <c r="I54" s="44">
        <f t="shared" si="2"/>
        <v>0</v>
      </c>
    </row>
    <row r="55" spans="1:9" ht="24" customHeight="1">
      <c r="A55" s="41"/>
      <c r="B55" s="42"/>
      <c r="C55" s="69" t="s">
        <v>58</v>
      </c>
      <c r="D55" s="21"/>
      <c r="E55" s="57"/>
      <c r="F55" s="21"/>
      <c r="G55" s="21"/>
      <c r="H55" s="21"/>
      <c r="I55" s="44">
        <f t="shared" si="2"/>
        <v>0</v>
      </c>
    </row>
    <row r="56" spans="1:9">
      <c r="A56" s="41"/>
      <c r="B56" s="55" t="s">
        <v>59</v>
      </c>
      <c r="C56" s="56"/>
      <c r="D56" s="57">
        <f>SUM(D57:D60)</f>
        <v>366000000</v>
      </c>
      <c r="E56" s="57">
        <v>0</v>
      </c>
      <c r="F56" s="44">
        <f>D56+E56</f>
        <v>366000000</v>
      </c>
      <c r="G56" s="57">
        <f>SUM(G57:G60)</f>
        <v>105051.5</v>
      </c>
      <c r="H56" s="57">
        <f>SUM(H57:H60)</f>
        <v>105051.5</v>
      </c>
      <c r="I56" s="44">
        <f t="shared" si="2"/>
        <v>-365894948.5</v>
      </c>
    </row>
    <row r="57" spans="1:9">
      <c r="A57" s="41"/>
      <c r="B57" s="42"/>
      <c r="C57" s="43" t="s">
        <v>60</v>
      </c>
      <c r="D57" s="21"/>
      <c r="E57" s="57"/>
      <c r="F57" s="21"/>
      <c r="G57" s="21"/>
      <c r="H57" s="21"/>
      <c r="I57" s="44">
        <f t="shared" si="2"/>
        <v>0</v>
      </c>
    </row>
    <row r="58" spans="1:9">
      <c r="A58" s="41"/>
      <c r="B58" s="42"/>
      <c r="C58" s="43" t="s">
        <v>61</v>
      </c>
      <c r="D58" s="21"/>
      <c r="E58" s="57"/>
      <c r="F58" s="21"/>
      <c r="G58" s="21"/>
      <c r="H58" s="21"/>
      <c r="I58" s="44">
        <f t="shared" si="2"/>
        <v>0</v>
      </c>
    </row>
    <row r="59" spans="1:9">
      <c r="A59" s="41"/>
      <c r="B59" s="42"/>
      <c r="C59" s="43" t="s">
        <v>62</v>
      </c>
      <c r="D59" s="21"/>
      <c r="E59" s="57"/>
      <c r="F59" s="21"/>
      <c r="G59" s="21"/>
      <c r="H59" s="21"/>
      <c r="I59" s="44">
        <f t="shared" si="2"/>
        <v>0</v>
      </c>
    </row>
    <row r="60" spans="1:9">
      <c r="A60" s="41"/>
      <c r="B60" s="42"/>
      <c r="C60" s="43" t="s">
        <v>63</v>
      </c>
      <c r="D60" s="57">
        <v>366000000</v>
      </c>
      <c r="E60" s="57">
        <v>0</v>
      </c>
      <c r="F60" s="44">
        <f>D60+E60</f>
        <v>366000000</v>
      </c>
      <c r="G60" s="57">
        <v>105051.5</v>
      </c>
      <c r="H60" s="57">
        <v>105051.5</v>
      </c>
      <c r="I60" s="44">
        <f t="shared" si="2"/>
        <v>-365894948.5</v>
      </c>
    </row>
    <row r="61" spans="1:9">
      <c r="A61" s="41"/>
      <c r="B61" s="55" t="s">
        <v>64</v>
      </c>
      <c r="C61" s="56"/>
      <c r="D61" s="21"/>
      <c r="E61" s="57"/>
      <c r="F61" s="21"/>
      <c r="G61" s="21"/>
      <c r="H61" s="21"/>
      <c r="I61" s="44">
        <f t="shared" si="2"/>
        <v>0</v>
      </c>
    </row>
    <row r="62" spans="1:9" ht="24">
      <c r="A62" s="41"/>
      <c r="B62" s="42"/>
      <c r="C62" s="68" t="s">
        <v>65</v>
      </c>
      <c r="D62" s="21"/>
      <c r="E62" s="57"/>
      <c r="F62" s="21"/>
      <c r="G62" s="21"/>
      <c r="H62" s="21"/>
      <c r="I62" s="44">
        <f t="shared" si="2"/>
        <v>0</v>
      </c>
    </row>
    <row r="63" spans="1:9">
      <c r="A63" s="41"/>
      <c r="B63" s="42"/>
      <c r="C63" s="43" t="s">
        <v>66</v>
      </c>
      <c r="D63" s="21"/>
      <c r="E63" s="57"/>
      <c r="F63" s="21"/>
      <c r="G63" s="21"/>
      <c r="H63" s="21"/>
      <c r="I63" s="44">
        <f t="shared" si="2"/>
        <v>0</v>
      </c>
    </row>
    <row r="64" spans="1:9">
      <c r="A64" s="41"/>
      <c r="B64" s="55" t="s">
        <v>67</v>
      </c>
      <c r="C64" s="56"/>
      <c r="D64" s="21"/>
      <c r="E64" s="57"/>
      <c r="F64" s="21"/>
      <c r="G64" s="21"/>
      <c r="H64" s="21"/>
      <c r="I64" s="44">
        <f t="shared" si="2"/>
        <v>0</v>
      </c>
    </row>
    <row r="65" spans="1:9">
      <c r="A65" s="41"/>
      <c r="B65" s="55" t="s">
        <v>68</v>
      </c>
      <c r="C65" s="56"/>
      <c r="D65" s="21"/>
      <c r="E65" s="57"/>
      <c r="F65" s="21"/>
      <c r="G65" s="21"/>
      <c r="H65" s="21"/>
      <c r="I65" s="44">
        <f t="shared" si="2"/>
        <v>0</v>
      </c>
    </row>
    <row r="66" spans="1:9">
      <c r="A66" s="45"/>
      <c r="B66" s="70"/>
      <c r="C66" s="71"/>
      <c r="D66" s="21"/>
      <c r="E66" s="21"/>
      <c r="F66" s="21"/>
      <c r="G66" s="21"/>
      <c r="H66" s="21"/>
      <c r="I66" s="21"/>
    </row>
    <row r="67" spans="1:9" ht="24" customHeight="1">
      <c r="A67" s="72" t="s">
        <v>69</v>
      </c>
      <c r="B67" s="73"/>
      <c r="C67" s="74"/>
      <c r="D67" s="44">
        <f>D47+D56+D61+D64+D65</f>
        <v>1160746366</v>
      </c>
      <c r="E67" s="44">
        <f>E47+E56+E61+E64+E65</f>
        <v>-1674730</v>
      </c>
      <c r="F67" s="44">
        <f>D67+E67</f>
        <v>1159071636</v>
      </c>
      <c r="G67" s="44">
        <f>G47+G56+G61+G64+G65</f>
        <v>137608257.5</v>
      </c>
      <c r="H67" s="44">
        <f>H47+H56+H61+H64+H65</f>
        <v>137608257.5</v>
      </c>
      <c r="I67" s="44">
        <f t="shared" si="2"/>
        <v>-1023138108.5</v>
      </c>
    </row>
    <row r="68" spans="1:9">
      <c r="A68" s="45"/>
      <c r="B68" s="70"/>
      <c r="C68" s="71"/>
      <c r="D68" s="21"/>
      <c r="E68" s="21"/>
      <c r="F68" s="21"/>
      <c r="G68" s="21"/>
      <c r="H68" s="21"/>
      <c r="I68" s="21"/>
    </row>
    <row r="69" spans="1:9">
      <c r="A69" s="48" t="s">
        <v>70</v>
      </c>
      <c r="B69" s="19"/>
      <c r="C69" s="49"/>
      <c r="D69" s="21"/>
      <c r="E69" s="21"/>
      <c r="F69" s="21"/>
      <c r="G69" s="21"/>
      <c r="H69" s="21"/>
      <c r="I69" s="21"/>
    </row>
    <row r="70" spans="1:9">
      <c r="A70" s="41"/>
      <c r="B70" s="55" t="s">
        <v>71</v>
      </c>
      <c r="C70" s="56"/>
      <c r="D70" s="57">
        <v>0</v>
      </c>
      <c r="E70" s="21"/>
      <c r="F70" s="21"/>
      <c r="G70" s="21"/>
      <c r="H70" s="21"/>
      <c r="I70" s="21"/>
    </row>
    <row r="71" spans="1:9">
      <c r="A71" s="45"/>
      <c r="B71" s="70"/>
      <c r="C71" s="71"/>
      <c r="D71" s="21"/>
      <c r="E71" s="21"/>
      <c r="F71" s="21"/>
      <c r="G71" s="21"/>
      <c r="H71" s="21"/>
      <c r="I71" s="21"/>
    </row>
    <row r="72" spans="1:9">
      <c r="A72" s="48" t="s">
        <v>72</v>
      </c>
      <c r="B72" s="19"/>
      <c r="C72" s="49"/>
      <c r="D72" s="44">
        <f>D42+D67+D69</f>
        <v>3553472231</v>
      </c>
      <c r="E72" s="44">
        <f>E42+E67+E69</f>
        <v>17833352.029999994</v>
      </c>
      <c r="F72" s="44">
        <f>D72+E72</f>
        <v>3571305583.0300002</v>
      </c>
      <c r="G72" s="44">
        <f>G42+G67+G69</f>
        <v>950235091.31999993</v>
      </c>
      <c r="H72" s="44">
        <f>H42+H67+H69</f>
        <v>950235091.31999993</v>
      </c>
      <c r="I72" s="44">
        <f>H72-D72</f>
        <v>-2603237139.6800003</v>
      </c>
    </row>
    <row r="73" spans="1:9">
      <c r="A73" s="45"/>
      <c r="B73" s="70"/>
      <c r="C73" s="71"/>
      <c r="D73" s="21"/>
      <c r="E73" s="21"/>
      <c r="F73" s="21"/>
      <c r="G73" s="21"/>
      <c r="H73" s="21"/>
      <c r="I73" s="21"/>
    </row>
    <row r="74" spans="1:9">
      <c r="A74" s="41"/>
      <c r="B74" s="75" t="s">
        <v>73</v>
      </c>
      <c r="C74" s="49"/>
      <c r="D74" s="21"/>
      <c r="E74" s="21"/>
      <c r="F74" s="21"/>
      <c r="G74" s="21"/>
      <c r="H74" s="21"/>
      <c r="I74" s="21"/>
    </row>
    <row r="75" spans="1:9" ht="27" customHeight="1">
      <c r="A75" s="41"/>
      <c r="B75" s="76" t="s">
        <v>74</v>
      </c>
      <c r="C75" s="77"/>
      <c r="D75" s="21"/>
      <c r="E75" s="21"/>
      <c r="F75" s="21"/>
      <c r="G75" s="21"/>
      <c r="H75" s="21"/>
      <c r="I75" s="21"/>
    </row>
    <row r="76" spans="1:9" ht="33.75" customHeight="1">
      <c r="A76" s="41"/>
      <c r="B76" s="76" t="s">
        <v>75</v>
      </c>
      <c r="C76" s="77"/>
      <c r="D76" s="21"/>
      <c r="E76" s="21"/>
      <c r="F76" s="21"/>
      <c r="G76" s="21"/>
      <c r="H76" s="21"/>
      <c r="I76" s="21"/>
    </row>
    <row r="77" spans="1:9">
      <c r="A77" s="41"/>
      <c r="B77" s="75" t="s">
        <v>76</v>
      </c>
      <c r="C77" s="49"/>
      <c r="D77" s="21"/>
      <c r="E77" s="21"/>
      <c r="F77" s="21"/>
      <c r="G77" s="21"/>
      <c r="H77" s="21"/>
      <c r="I77" s="21"/>
    </row>
    <row r="78" spans="1:9" ht="15.75" thickBot="1">
      <c r="A78" s="78"/>
      <c r="B78" s="79"/>
      <c r="C78" s="80"/>
      <c r="D78" s="81"/>
      <c r="E78" s="81"/>
      <c r="F78" s="81"/>
      <c r="G78" s="81"/>
      <c r="H78" s="81"/>
      <c r="I78" s="81"/>
    </row>
    <row r="84" spans="3:8">
      <c r="D84" s="82"/>
    </row>
    <row r="85" spans="3:8">
      <c r="C85" s="82"/>
      <c r="D85" s="82"/>
      <c r="F85" s="83"/>
      <c r="G85" s="84"/>
      <c r="H85" s="83"/>
    </row>
    <row r="86" spans="3:8" ht="30.75" customHeight="1">
      <c r="C86" s="85" t="s">
        <v>77</v>
      </c>
      <c r="D86" s="86"/>
      <c r="F86" s="87" t="s">
        <v>78</v>
      </c>
      <c r="G86" s="87"/>
      <c r="H86" s="87"/>
    </row>
  </sheetData>
  <mergeCells count="63">
    <mergeCell ref="B75:C75"/>
    <mergeCell ref="B76:C76"/>
    <mergeCell ref="B77:C77"/>
    <mergeCell ref="B78:C78"/>
    <mergeCell ref="F86:H86"/>
    <mergeCell ref="A69:C69"/>
    <mergeCell ref="B70:C70"/>
    <mergeCell ref="B71:C71"/>
    <mergeCell ref="A72:C72"/>
    <mergeCell ref="B73:C73"/>
    <mergeCell ref="B74:C74"/>
    <mergeCell ref="B61:C61"/>
    <mergeCell ref="B64:C64"/>
    <mergeCell ref="B65:C65"/>
    <mergeCell ref="B66:C66"/>
    <mergeCell ref="A67:C67"/>
    <mergeCell ref="B68:C68"/>
    <mergeCell ref="I42:I43"/>
    <mergeCell ref="A43:C43"/>
    <mergeCell ref="A44:C44"/>
    <mergeCell ref="A46:C46"/>
    <mergeCell ref="B47:C47"/>
    <mergeCell ref="B56:C56"/>
    <mergeCell ref="A42:C42"/>
    <mergeCell ref="D42:D43"/>
    <mergeCell ref="E42:E43"/>
    <mergeCell ref="F42:F43"/>
    <mergeCell ref="G42:G43"/>
    <mergeCell ref="H42:H43"/>
    <mergeCell ref="H16:H17"/>
    <mergeCell ref="B17:C17"/>
    <mergeCell ref="B29:C29"/>
    <mergeCell ref="B35:C35"/>
    <mergeCell ref="B36:C36"/>
    <mergeCell ref="B38:C38"/>
    <mergeCell ref="A16:A17"/>
    <mergeCell ref="B16:C16"/>
    <mergeCell ref="D16:D17"/>
    <mergeCell ref="E16:E17"/>
    <mergeCell ref="F16:F17"/>
    <mergeCell ref="G16:G17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B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59055118110236227" right="0" top="0.39370078740157483" bottom="0" header="0.31496062992125984" footer="0.31496062992125984"/>
  <pageSetup scale="69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An. de  Ingr.</vt:lpstr>
      <vt:lpstr>'Estado An. de  Ingr.'!Títulos_a_imprimir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2018-06-14T19:37:17Z</dcterms:created>
  <dcterms:modified xsi:type="dcterms:W3CDTF">2018-06-14T19:40:55Z</dcterms:modified>
</cp:coreProperties>
</file>