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<sst xmlns="http://schemas.openxmlformats.org/spreadsheetml/2006/main" count="142" uniqueCount="123">
  <si>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</si>
  <si>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</si>
  <si>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</si>
  <si>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</si>
  <si>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</si>
  <si>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</si>
  <si>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</si>
  <si>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</si>
  <si>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</si>
  <si>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</si>
  <si>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</si>
  <si>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</si>
  <si>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</si>
  <si>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</si>
  <si>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</si>
  <si>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</si>
  <si>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</si>
  <si>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</si>
  <si>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</si>
  <si>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</si>
  <si>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</si>
  <si>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</si>
  <si>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</si>
  <si>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</si>
  <si>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</si>
  <si>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</si>
  <si>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</si>
  <si>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</si>
  <si>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</si>
  <si>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</si>
  <si>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</si>
  <si>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</si>
  <si>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</si>
  <si>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</si>
  <si>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</si>
  <si>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</si>
  <si>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</si>
  <si>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</si>
  <si>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</si>
  <si>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</si>
  <si>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</si>
  <si>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</si>
  <si>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</si>
  <si>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</si>
  <si>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</si>
  <si>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</si>
  <si>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</si>
  <si>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</si>
  <si>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</si>
  <si>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</si>
  <si>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</si>
  <si>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</si>
  <si>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</si>
  <si>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</si>
  <si>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</si>
  <si>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</si>
  <si>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</si>
  <si>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</si>
  <si>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</si>
  <si>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</si>
  <si>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</si>
  <si>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</si>
  <si>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</si>
  <si>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</si>
  <si>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</si>
  <si>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</si>
  <si>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</si>
  <si>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</si>
  <si>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</si>
  <si>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</si>
  <si>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</si>
  <si>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</si>
  <si>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</si>
  <si>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</si>
  <si>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</si>
  <si>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</si>
  <si>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</si>
  <si>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</si>
  <si>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</si>
  <si>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</si>
  <si>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</si>
  <si>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</si>
  <si>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</si>
  <si>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</si>
  <si>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</si>
  <si>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</si>
  <si>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</si>
  <si>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</si>
  <si>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</si>
  <si>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</si>
  <si>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</si>
  <si>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</si>
  <si>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</si>
  <si>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</si>
  <si>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</si>
  <si>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</si>
  <si>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</si>
  <si>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</si>
  <si>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</si>
  <si>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</si>
  <si>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</si>
  <si>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</si>
  <si>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</si>
  <si>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</si>
  <si>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</si>
  <si>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</si>
  <si>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</si>
  <si>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</si>
  <si>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</si>
  <si>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</si>
  <si>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2022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</si>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</sst>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2" fillId="33" borderId="0" xfId="49" applyNumberFormat="1" applyFont="1" applyFill="1" applyAlignment="1">
      <alignment/>
    </xf>
    <xf numFmtId="44" fontId="42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0" fillId="0" borderId="0" xfId="0" applyNumberFormat="1" applyFont="1" applyAlignment="1">
      <alignment vertical="center"/>
    </xf>
    <xf numFmtId="165" fontId="40" fillId="0" borderId="10" xfId="49" applyNumberFormat="1" applyFont="1" applyBorder="1" applyAlignment="1">
      <alignment/>
    </xf>
    <xf numFmtId="165" fontId="42" fillId="33" borderId="0" xfId="49" applyNumberFormat="1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  <xf numFmtId="44" fontId="40" fillId="0" borderId="0" xfId="49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90"/>
  <sheetViews>
    <sheetView tabSelected="1" zoomScale="83" zoomScaleNormal="83" zoomScalePageLayoutView="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6" sqref="C86:C87"/>
    </sheetView>
  </sheetViews>
  <sheetFormatPr defaultColWidth="9.140625" defaultRowHeight="12.75"/>
  <cols>
    <col min="1" max="1" width="13.7109375" style="2" customWidth="1"/>
    <col min="2" max="2" width="30.28125" style="2" customWidth="1"/>
    <col min="3" max="3" width="17.00390625" style="2" customWidth="1"/>
    <col min="4" max="4" width="19.140625" style="3" customWidth="1"/>
    <col min="5" max="5" width="20.28125" style="1" customWidth="1"/>
    <col min="6" max="6" width="19.8515625" style="1" customWidth="1"/>
    <col min="7" max="7" width="19.140625" style="1" bestFit="1" customWidth="1"/>
    <col min="8" max="8" width="19.7109375" style="1" customWidth="1"/>
    <col min="9" max="10" width="18.57421875" style="1" bestFit="1" customWidth="1"/>
    <col min="11" max="12" width="19.421875" style="1" bestFit="1" customWidth="1"/>
    <col min="13" max="14" width="18.7109375" style="1" bestFit="1" customWidth="1"/>
    <col min="15" max="15" width="19.421875" style="1" bestFit="1" customWidth="1"/>
    <col min="16" max="16384" width="9.140625" style="1" customWidth="1"/>
  </cols>
  <sheetData>
    <row r="1" spans="1:190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</row>
    <row r="2" spans="2:190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</row>
    <row r="3" spans="1:190" ht="15" customHeight="1">
      <c r="A3" s="19"/>
      <c r="B3" s="19" t="s">
        <v>110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</row>
    <row r="4" spans="2:190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</row>
    <row r="5" spans="2:190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</row>
    <row r="6" spans="1:190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</row>
    <row r="7" spans="1:15" s="2" customFormat="1" ht="12" thickBot="1">
      <c r="A7" s="34" t="s">
        <v>94</v>
      </c>
      <c r="B7" s="34"/>
      <c r="C7" s="34"/>
      <c r="D7" s="21" t="s">
        <v>1</v>
      </c>
      <c r="E7" s="21" t="s">
        <v>112</v>
      </c>
      <c r="F7" s="21" t="s">
        <v>113</v>
      </c>
      <c r="G7" s="21" t="s">
        <v>114</v>
      </c>
      <c r="H7" s="21" t="s">
        <v>115</v>
      </c>
      <c r="I7" s="21" t="s">
        <v>116</v>
      </c>
      <c r="J7" s="21" t="s">
        <v>117</v>
      </c>
      <c r="K7" s="21" t="s">
        <v>118</v>
      </c>
      <c r="L7" s="21" t="s">
        <v>119</v>
      </c>
      <c r="M7" s="21" t="s">
        <v>120</v>
      </c>
      <c r="N7" s="21" t="s">
        <v>121</v>
      </c>
      <c r="O7" s="21" t="s">
        <v>122</v>
      </c>
    </row>
    <row r="8" spans="1:3" ht="11.25">
      <c r="A8" s="8" t="s">
        <v>2</v>
      </c>
      <c r="B8" s="30" t="s">
        <v>3</v>
      </c>
      <c r="C8" s="30"/>
    </row>
    <row r="9" spans="1:7" ht="12.75" customHeight="1">
      <c r="A9" s="8" t="s">
        <v>2</v>
      </c>
      <c r="B9" s="30" t="s">
        <v>4</v>
      </c>
      <c r="C9" s="30"/>
      <c r="F9" s="13"/>
      <c r="G9" s="13"/>
    </row>
    <row r="10" spans="1:15" ht="12.75" customHeight="1">
      <c r="A10" s="9" t="s">
        <v>5</v>
      </c>
      <c r="B10" s="29" t="s">
        <v>6</v>
      </c>
      <c r="C10" s="29"/>
      <c r="D10" s="13">
        <v>1108453173.07</v>
      </c>
      <c r="E10" s="13">
        <v>1209024373.6100001</v>
      </c>
      <c r="F10" s="13">
        <v>634345827.85</v>
      </c>
      <c r="G10" s="13">
        <v>515804248.22999996</v>
      </c>
      <c r="H10" s="13">
        <v>522117216.3399999</v>
      </c>
      <c r="I10" s="13">
        <v>419552184.04999995</v>
      </c>
      <c r="J10" s="13">
        <v>469853133.48999995</v>
      </c>
      <c r="K10" s="13">
        <v>510130037.63000005</v>
      </c>
      <c r="L10" s="13">
        <v>511671496.72</v>
      </c>
      <c r="M10" s="13">
        <v>519842050.30999994</v>
      </c>
      <c r="N10" s="35">
        <v>544974500.0600001</v>
      </c>
      <c r="O10" s="13">
        <v>546538247.34</v>
      </c>
    </row>
    <row r="11" spans="1:15" ht="12.75" customHeight="1">
      <c r="A11" s="9" t="s">
        <v>7</v>
      </c>
      <c r="B11" s="29" t="s">
        <v>8</v>
      </c>
      <c r="C11" s="29"/>
      <c r="D11" s="13">
        <v>12186833.69</v>
      </c>
      <c r="E11" s="13">
        <v>15071795.27</v>
      </c>
      <c r="F11" s="13">
        <v>708346777.38</v>
      </c>
      <c r="G11" s="13">
        <v>858779367.65</v>
      </c>
      <c r="H11" s="13">
        <v>939372593.0600001</v>
      </c>
      <c r="I11" s="13">
        <v>1057626876.99</v>
      </c>
      <c r="J11" s="13">
        <v>1083356753.07</v>
      </c>
      <c r="K11" s="13">
        <v>1088450854.65</v>
      </c>
      <c r="L11" s="13">
        <v>1128584864.57</v>
      </c>
      <c r="M11" s="13">
        <v>1126887585.28</v>
      </c>
      <c r="N11" s="13">
        <v>1039641767.05</v>
      </c>
      <c r="O11" s="13">
        <v>774808564.49</v>
      </c>
    </row>
    <row r="12" spans="1:15" ht="12.75" customHeight="1">
      <c r="A12" s="9" t="s">
        <v>9</v>
      </c>
      <c r="B12" s="29" t="s">
        <v>10</v>
      </c>
      <c r="C12" s="29"/>
      <c r="D12" s="13">
        <v>53748892.91</v>
      </c>
      <c r="E12" s="13">
        <v>104703183.80000001</v>
      </c>
      <c r="F12" s="13">
        <v>83393582.6</v>
      </c>
      <c r="G12" s="13">
        <v>115520396.83</v>
      </c>
      <c r="H12" s="13">
        <v>147743039.1</v>
      </c>
      <c r="I12" s="13">
        <v>158748042.51999998</v>
      </c>
      <c r="J12" s="13">
        <v>146160904.25</v>
      </c>
      <c r="K12" s="13">
        <v>168250890.39000002</v>
      </c>
      <c r="L12" s="13">
        <v>170985183.24</v>
      </c>
      <c r="M12" s="13">
        <v>172086312.15</v>
      </c>
      <c r="N12" s="13">
        <v>177201355.95999998</v>
      </c>
      <c r="O12" s="13">
        <v>98632713.72</v>
      </c>
    </row>
    <row r="13" spans="1:15" ht="12.75" customHeight="1">
      <c r="A13" s="9" t="s">
        <v>11</v>
      </c>
      <c r="B13" s="29" t="s">
        <v>12</v>
      </c>
      <c r="C13" s="29"/>
      <c r="D13" s="13">
        <v>1863344.06</v>
      </c>
      <c r="E13" s="13">
        <v>1922178.88</v>
      </c>
      <c r="F13" s="13">
        <v>1912222.3</v>
      </c>
      <c r="G13" s="13">
        <v>1942915.46</v>
      </c>
      <c r="H13" s="13">
        <v>1946201.34</v>
      </c>
      <c r="I13" s="13">
        <v>1914172.03</v>
      </c>
      <c r="J13" s="13">
        <v>1937568.44</v>
      </c>
      <c r="K13" s="13">
        <v>1955627.49</v>
      </c>
      <c r="L13" s="13">
        <v>1960821.46</v>
      </c>
      <c r="M13" s="13">
        <v>1961545.19</v>
      </c>
      <c r="N13" s="13">
        <v>1962962.48</v>
      </c>
      <c r="O13" s="13">
        <v>1965416.17</v>
      </c>
    </row>
    <row r="14" spans="1:15" ht="13.5" customHeight="1" thickBot="1">
      <c r="A14" s="9" t="s">
        <v>13</v>
      </c>
      <c r="B14" s="29" t="s">
        <v>14</v>
      </c>
      <c r="C14" s="29"/>
      <c r="D14" s="13">
        <v>150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</row>
    <row r="15" spans="1:15" ht="12.75" customHeight="1">
      <c r="A15" s="8"/>
      <c r="B15" s="30" t="s">
        <v>15</v>
      </c>
      <c r="C15" s="30"/>
      <c r="D15" s="16">
        <f aca="true" t="shared" si="0" ref="D15:I15">SUM(D10:D14)</f>
        <v>1176252393.73</v>
      </c>
      <c r="E15" s="16">
        <f t="shared" si="0"/>
        <v>1330721531.5600002</v>
      </c>
      <c r="F15" s="27">
        <f t="shared" si="0"/>
        <v>1427998410.1299999</v>
      </c>
      <c r="G15" s="27">
        <f t="shared" si="0"/>
        <v>1492046928.1699998</v>
      </c>
      <c r="H15" s="27">
        <f t="shared" si="0"/>
        <v>1611179049.84</v>
      </c>
      <c r="I15" s="27">
        <f t="shared" si="0"/>
        <v>1637841275.59</v>
      </c>
      <c r="J15" s="27">
        <f>SUM(J10:J14)</f>
        <v>1701308359.25</v>
      </c>
      <c r="K15" s="27">
        <f>SUM(K10:K14)</f>
        <v>1768787410.1600003</v>
      </c>
      <c r="L15" s="27">
        <f>SUM(L10:L14)</f>
        <v>1813202365.99</v>
      </c>
      <c r="M15" s="27">
        <f>SUM(M10:M14)</f>
        <v>1820777492.93</v>
      </c>
      <c r="N15" s="27">
        <f>SUM(N10:N14)</f>
        <v>1763780585.5500002</v>
      </c>
      <c r="O15" s="27">
        <f>SUM(O10:O14)</f>
        <v>1421944941.72</v>
      </c>
    </row>
    <row r="16" spans="1:3" ht="11.25">
      <c r="A16" s="29"/>
      <c r="B16" s="29"/>
      <c r="C16" s="29"/>
    </row>
    <row r="17" spans="1:10" ht="12.75" customHeight="1">
      <c r="A17" s="8" t="s">
        <v>2</v>
      </c>
      <c r="B17" s="30" t="s">
        <v>16</v>
      </c>
      <c r="C17" s="30"/>
      <c r="J17" s="13"/>
    </row>
    <row r="18" spans="1:15" ht="12.75" customHeight="1">
      <c r="A18" s="9" t="s">
        <v>17</v>
      </c>
      <c r="B18" s="29" t="s">
        <v>18</v>
      </c>
      <c r="C18" s="29"/>
      <c r="D18" s="13">
        <v>280370</v>
      </c>
      <c r="E18" s="13">
        <v>181120</v>
      </c>
      <c r="F18" s="13">
        <v>196940.57</v>
      </c>
      <c r="G18" s="13">
        <v>586719</v>
      </c>
      <c r="H18" s="13">
        <v>590885</v>
      </c>
      <c r="I18" s="13">
        <v>586719</v>
      </c>
      <c r="J18" s="13">
        <v>694839</v>
      </c>
      <c r="K18" s="13">
        <v>181120</v>
      </c>
      <c r="L18" s="13">
        <v>2641726.14</v>
      </c>
      <c r="M18" s="13">
        <v>215901.78</v>
      </c>
      <c r="N18" s="13">
        <v>215901.78</v>
      </c>
      <c r="O18" s="13">
        <v>635787.78</v>
      </c>
    </row>
    <row r="19" spans="1:15" ht="12.75" customHeight="1">
      <c r="A19" s="9" t="s">
        <v>19</v>
      </c>
      <c r="B19" s="29" t="s">
        <v>20</v>
      </c>
      <c r="C19" s="29"/>
      <c r="D19" s="13">
        <v>22691473.630000003</v>
      </c>
      <c r="E19" s="13">
        <v>20582110.63</v>
      </c>
      <c r="F19" s="13">
        <v>21626370.43</v>
      </c>
      <c r="G19" s="13">
        <v>22412481.18</v>
      </c>
      <c r="H19" s="13">
        <v>21943154.8</v>
      </c>
      <c r="I19" s="13">
        <v>21216731.23</v>
      </c>
      <c r="J19" s="13">
        <v>20246922.580000002</v>
      </c>
      <c r="K19" s="13">
        <v>20660170.13</v>
      </c>
      <c r="L19" s="13">
        <v>19034598.490000002</v>
      </c>
      <c r="M19" s="13">
        <v>19418098.759999998</v>
      </c>
      <c r="N19" s="13">
        <v>74997034.4</v>
      </c>
      <c r="O19" s="13">
        <v>75544740.57999998</v>
      </c>
    </row>
    <row r="20" spans="1:14" ht="13.5" customHeight="1">
      <c r="A20" s="9" t="s">
        <v>97</v>
      </c>
      <c r="B20" s="14" t="s">
        <v>98</v>
      </c>
      <c r="C20" s="14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/>
      <c r="L20" s="13"/>
      <c r="M20" s="13"/>
      <c r="N20" s="13"/>
    </row>
    <row r="21" spans="1:15" ht="12.75" customHeight="1" thickBot="1">
      <c r="A21" s="9" t="s">
        <v>21</v>
      </c>
      <c r="B21" s="29" t="s">
        <v>22</v>
      </c>
      <c r="C21" s="29"/>
      <c r="D21" s="13">
        <v>598016.9</v>
      </c>
      <c r="E21" s="13">
        <v>560542.77</v>
      </c>
      <c r="F21" s="13">
        <v>583258.0599999999</v>
      </c>
      <c r="G21" s="13">
        <v>566390.14</v>
      </c>
      <c r="H21" s="13">
        <v>553722.09</v>
      </c>
      <c r="I21" s="13">
        <v>582210.39</v>
      </c>
      <c r="J21" s="13">
        <v>575605.91</v>
      </c>
      <c r="K21" s="13">
        <v>534827.85</v>
      </c>
      <c r="L21" s="13">
        <v>526987.61</v>
      </c>
      <c r="M21" s="13">
        <v>529526.04</v>
      </c>
      <c r="N21" s="13">
        <v>509687.52</v>
      </c>
      <c r="O21" s="13">
        <v>673079.78</v>
      </c>
    </row>
    <row r="22" spans="1:15" ht="12.75" customHeight="1">
      <c r="A22" s="8"/>
      <c r="B22" s="30" t="s">
        <v>23</v>
      </c>
      <c r="C22" s="30"/>
      <c r="D22" s="16">
        <f aca="true" t="shared" si="1" ref="D22:I22">SUM(D18:D21)</f>
        <v>23569860.53</v>
      </c>
      <c r="E22" s="27">
        <f t="shared" si="1"/>
        <v>21323773.4</v>
      </c>
      <c r="F22" s="27">
        <f t="shared" si="1"/>
        <v>22406569.06</v>
      </c>
      <c r="G22" s="27">
        <f t="shared" si="1"/>
        <v>23565590.32</v>
      </c>
      <c r="H22" s="27">
        <f t="shared" si="1"/>
        <v>23087761.89</v>
      </c>
      <c r="I22" s="27">
        <f t="shared" si="1"/>
        <v>22385660.62</v>
      </c>
      <c r="J22" s="27">
        <f>SUM(J18:J21)</f>
        <v>21517367.490000002</v>
      </c>
      <c r="K22" s="27">
        <f>SUM(K18:K21)</f>
        <v>21376117.98</v>
      </c>
      <c r="L22" s="27">
        <f>SUM(L18:L21)</f>
        <v>22203312.240000002</v>
      </c>
      <c r="M22" s="27">
        <f>SUM(M18:M21)</f>
        <v>20163526.58</v>
      </c>
      <c r="N22" s="27">
        <f>SUM(N18:N21)</f>
        <v>75722623.7</v>
      </c>
      <c r="O22" s="27">
        <f>SUM(O18:O21)</f>
        <v>76853608.13999999</v>
      </c>
    </row>
    <row r="23" spans="1:3" ht="12.75" customHeight="1">
      <c r="A23" s="29"/>
      <c r="B23" s="29"/>
      <c r="C23" s="29"/>
    </row>
    <row r="24" spans="1:3" ht="24.75" customHeight="1">
      <c r="A24" s="8" t="s">
        <v>2</v>
      </c>
      <c r="B24" s="30" t="s">
        <v>24</v>
      </c>
      <c r="C24" s="30"/>
    </row>
    <row r="25" spans="1:15" ht="12.75" customHeight="1" thickBot="1">
      <c r="A25" s="9" t="s">
        <v>25</v>
      </c>
      <c r="B25" s="29" t="s">
        <v>26</v>
      </c>
      <c r="C25" s="29"/>
      <c r="D25" s="13">
        <v>9277184.08</v>
      </c>
      <c r="E25" s="13">
        <v>7154152.7</v>
      </c>
      <c r="F25" s="13">
        <v>0</v>
      </c>
      <c r="G25" s="13">
        <v>16494258.46</v>
      </c>
      <c r="H25" s="13">
        <v>18939566.66</v>
      </c>
      <c r="I25" s="13">
        <v>24784119.89</v>
      </c>
      <c r="J25" s="13">
        <v>28900335.06</v>
      </c>
      <c r="K25" s="13">
        <v>26473060.849999998</v>
      </c>
      <c r="L25" s="13">
        <v>29919471.98</v>
      </c>
      <c r="M25" s="13">
        <v>33643497.86</v>
      </c>
      <c r="N25" s="13">
        <v>29691910.15</v>
      </c>
      <c r="O25" s="13">
        <v>147350352.12</v>
      </c>
    </row>
    <row r="26" spans="1:15" ht="12.75" customHeight="1">
      <c r="A26" s="8"/>
      <c r="B26" s="30" t="s">
        <v>27</v>
      </c>
      <c r="C26" s="30"/>
      <c r="D26" s="16">
        <f>SUM(D25)</f>
        <v>9277184.08</v>
      </c>
      <c r="E26" s="16">
        <f>SUM(E25)</f>
        <v>7154152.7</v>
      </c>
      <c r="F26" s="16">
        <f aca="true" t="shared" si="2" ref="F26:O26">F25</f>
        <v>0</v>
      </c>
      <c r="G26" s="16">
        <f t="shared" si="2"/>
        <v>16494258.46</v>
      </c>
      <c r="H26" s="16">
        <f t="shared" si="2"/>
        <v>18939566.66</v>
      </c>
      <c r="I26" s="16">
        <f t="shared" si="2"/>
        <v>24784119.89</v>
      </c>
      <c r="J26" s="16">
        <f t="shared" si="2"/>
        <v>28900335.06</v>
      </c>
      <c r="K26" s="16">
        <f t="shared" si="2"/>
        <v>26473060.849999998</v>
      </c>
      <c r="L26" s="16">
        <f t="shared" si="2"/>
        <v>29919471.98</v>
      </c>
      <c r="M26" s="16">
        <f t="shared" si="2"/>
        <v>33643497.86</v>
      </c>
      <c r="N26" s="16">
        <f t="shared" si="2"/>
        <v>29691910.15</v>
      </c>
      <c r="O26" s="16">
        <f t="shared" si="2"/>
        <v>147350352.12</v>
      </c>
    </row>
    <row r="27" spans="1:3" ht="12.75" customHeight="1">
      <c r="A27" s="29"/>
      <c r="B27" s="29"/>
      <c r="C27" s="29"/>
    </row>
    <row r="28" spans="1:14" ht="12" customHeight="1">
      <c r="A28" s="8" t="s">
        <v>2</v>
      </c>
      <c r="B28" s="30" t="s">
        <v>28</v>
      </c>
      <c r="C28" s="30"/>
      <c r="N28" s="13"/>
    </row>
    <row r="29" spans="1:15" ht="12.75" customHeight="1" thickBot="1">
      <c r="A29" s="9" t="s">
        <v>29</v>
      </c>
      <c r="B29" s="29" t="s">
        <v>30</v>
      </c>
      <c r="C29" s="29"/>
      <c r="D29" s="13">
        <v>5446611.98</v>
      </c>
      <c r="E29" s="13">
        <v>6419138.01</v>
      </c>
      <c r="F29" s="13">
        <v>5970750.66</v>
      </c>
      <c r="G29" s="13">
        <v>5268832.6</v>
      </c>
      <c r="H29" s="13">
        <v>5815623.92</v>
      </c>
      <c r="I29" s="13">
        <v>7070705.84</v>
      </c>
      <c r="J29" s="13">
        <v>8356689.97</v>
      </c>
      <c r="K29" s="13">
        <v>4742073.82</v>
      </c>
      <c r="L29" s="13">
        <v>6217926.92</v>
      </c>
      <c r="M29" s="13">
        <v>5900551.59</v>
      </c>
      <c r="N29" s="13">
        <v>5709793.95</v>
      </c>
      <c r="O29" s="13">
        <v>3170551.79</v>
      </c>
    </row>
    <row r="30" spans="1:15" ht="12.75" customHeight="1">
      <c r="A30" s="8"/>
      <c r="B30" s="30" t="s">
        <v>31</v>
      </c>
      <c r="C30" s="30"/>
      <c r="D30" s="16">
        <f aca="true" t="shared" si="3" ref="D30:O30">SUM(D29)</f>
        <v>5446611.98</v>
      </c>
      <c r="E30" s="16">
        <f t="shared" si="3"/>
        <v>6419138.01</v>
      </c>
      <c r="F30" s="16">
        <f t="shared" si="3"/>
        <v>5970750.66</v>
      </c>
      <c r="G30" s="16">
        <f t="shared" si="3"/>
        <v>5268832.6</v>
      </c>
      <c r="H30" s="16">
        <f t="shared" si="3"/>
        <v>5815623.92</v>
      </c>
      <c r="I30" s="16">
        <f t="shared" si="3"/>
        <v>7070705.84</v>
      </c>
      <c r="J30" s="16">
        <f t="shared" si="3"/>
        <v>8356689.97</v>
      </c>
      <c r="K30" s="16">
        <f t="shared" si="3"/>
        <v>4742073.82</v>
      </c>
      <c r="L30" s="16">
        <f t="shared" si="3"/>
        <v>6217926.92</v>
      </c>
      <c r="M30" s="16">
        <f t="shared" si="3"/>
        <v>5900551.59</v>
      </c>
      <c r="N30" s="16">
        <f t="shared" si="3"/>
        <v>5709793.95</v>
      </c>
      <c r="O30" s="16">
        <f t="shared" si="3"/>
        <v>3170551.79</v>
      </c>
    </row>
    <row r="31" spans="1:3" ht="11.25">
      <c r="A31" s="29"/>
      <c r="B31" s="29"/>
      <c r="C31" s="29"/>
    </row>
    <row r="32" spans="1:4" ht="12.75" customHeight="1">
      <c r="A32" s="10" t="s">
        <v>2</v>
      </c>
      <c r="B32" s="33" t="s">
        <v>99</v>
      </c>
      <c r="C32" s="33"/>
      <c r="D32" s="33"/>
    </row>
    <row r="33" spans="1:5" ht="12.75" customHeight="1" thickBot="1">
      <c r="A33" s="11" t="s">
        <v>100</v>
      </c>
      <c r="B33" s="17" t="s">
        <v>101</v>
      </c>
      <c r="C33" s="17"/>
      <c r="D33" s="13"/>
      <c r="E33" s="13"/>
    </row>
    <row r="34" spans="1:15" ht="13.5" customHeight="1">
      <c r="A34" s="10"/>
      <c r="B34" s="12" t="s">
        <v>102</v>
      </c>
      <c r="C34" s="12"/>
      <c r="D34" s="18">
        <f aca="true" t="shared" si="4" ref="D34:O34">SUM(D33)</f>
        <v>0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 t="shared" si="4"/>
        <v>0</v>
      </c>
      <c r="L34" s="18">
        <f t="shared" si="4"/>
        <v>0</v>
      </c>
      <c r="M34" s="18">
        <f t="shared" si="4"/>
        <v>0</v>
      </c>
      <c r="N34" s="18">
        <f t="shared" si="4"/>
        <v>0</v>
      </c>
      <c r="O34" s="18">
        <f t="shared" si="4"/>
        <v>0</v>
      </c>
    </row>
    <row r="35" spans="1:3" ht="13.5" customHeight="1">
      <c r="A35" s="9"/>
      <c r="B35" s="9"/>
      <c r="C35" s="9"/>
    </row>
    <row r="36" spans="1:15" ht="12.75" customHeight="1">
      <c r="A36" s="31" t="s">
        <v>95</v>
      </c>
      <c r="B36" s="31"/>
      <c r="C36" s="24"/>
      <c r="D36" s="22">
        <f aca="true" t="shared" si="5" ref="D36:I36">SUM(D15,D22,D26,D30,D34)</f>
        <v>1214546050.32</v>
      </c>
      <c r="E36" s="22">
        <f t="shared" si="5"/>
        <v>1365618595.6700003</v>
      </c>
      <c r="F36" s="28">
        <f t="shared" si="5"/>
        <v>1456375729.85</v>
      </c>
      <c r="G36" s="28">
        <f t="shared" si="5"/>
        <v>1537375609.5499997</v>
      </c>
      <c r="H36" s="28">
        <f t="shared" si="5"/>
        <v>1659022002.3100002</v>
      </c>
      <c r="I36" s="28">
        <f t="shared" si="5"/>
        <v>1692081761.9399998</v>
      </c>
      <c r="J36" s="28">
        <f>SUM(J15,J22,J26,J30,J34)</f>
        <v>1760082751.77</v>
      </c>
      <c r="K36" s="28">
        <f>SUM(K15,K22,K26,K30,K34)</f>
        <v>1821378662.8100002</v>
      </c>
      <c r="L36" s="28">
        <f>SUM(L15,L22,L26,L30,L34)</f>
        <v>1871543077.13</v>
      </c>
      <c r="M36" s="28">
        <f>SUM(M15,M22,M26,M30,M34)</f>
        <v>1880485068.9599998</v>
      </c>
      <c r="N36" s="28">
        <f>SUM(N15,N22,N26,N30,N34)</f>
        <v>1874904913.3500004</v>
      </c>
      <c r="O36" s="28">
        <f>SUM(O15,O22,O26,O30,O34)</f>
        <v>1649319453.77</v>
      </c>
    </row>
    <row r="37" spans="1:3" ht="11.25">
      <c r="A37" s="9"/>
      <c r="B37" s="9"/>
      <c r="C37" s="9"/>
    </row>
    <row r="38" spans="1:9" ht="12.75" customHeight="1">
      <c r="A38" s="8" t="s">
        <v>2</v>
      </c>
      <c r="B38" s="30" t="s">
        <v>32</v>
      </c>
      <c r="C38" s="30"/>
      <c r="I38" s="13"/>
    </row>
    <row r="39" spans="1:15" ht="12.75" customHeight="1" thickBot="1">
      <c r="A39" s="9" t="s">
        <v>33</v>
      </c>
      <c r="B39" s="29" t="s">
        <v>34</v>
      </c>
      <c r="C39" s="29"/>
      <c r="D39" s="13">
        <v>1042711251.6800001</v>
      </c>
      <c r="E39" s="13">
        <v>1050835617.7900001</v>
      </c>
      <c r="F39" s="13">
        <v>1060143639.5899999</v>
      </c>
      <c r="G39" s="13">
        <v>1067782515.5100001</v>
      </c>
      <c r="H39" s="13">
        <v>1072213754.13</v>
      </c>
      <c r="I39" s="13">
        <v>1083283701.8500001</v>
      </c>
      <c r="J39" s="13">
        <v>1092056589.8300002</v>
      </c>
      <c r="K39" s="13">
        <v>1107197336.9900002</v>
      </c>
      <c r="L39" s="13">
        <v>1116112272.43</v>
      </c>
      <c r="M39" s="13">
        <v>1124288318.13</v>
      </c>
      <c r="N39" s="13">
        <v>1136751319.45</v>
      </c>
      <c r="O39" s="13">
        <v>1159355788.71</v>
      </c>
    </row>
    <row r="40" spans="1:15" ht="12.75" customHeight="1">
      <c r="A40" s="8"/>
      <c r="B40" s="30" t="s">
        <v>35</v>
      </c>
      <c r="C40" s="30"/>
      <c r="D40" s="16">
        <f aca="true" t="shared" si="6" ref="D40:O40">SUM(D39)</f>
        <v>1042711251.6800001</v>
      </c>
      <c r="E40" s="16">
        <f t="shared" si="6"/>
        <v>1050835617.7900001</v>
      </c>
      <c r="F40" s="16">
        <f t="shared" si="6"/>
        <v>1060143639.5899999</v>
      </c>
      <c r="G40" s="16">
        <f t="shared" si="6"/>
        <v>1067782515.5100001</v>
      </c>
      <c r="H40" s="16">
        <f t="shared" si="6"/>
        <v>1072213754.13</v>
      </c>
      <c r="I40" s="16">
        <f t="shared" si="6"/>
        <v>1083283701.8500001</v>
      </c>
      <c r="J40" s="16">
        <f t="shared" si="6"/>
        <v>1092056589.8300002</v>
      </c>
      <c r="K40" s="16">
        <f t="shared" si="6"/>
        <v>1107197336.9900002</v>
      </c>
      <c r="L40" s="16">
        <f t="shared" si="6"/>
        <v>1116112272.43</v>
      </c>
      <c r="M40" s="16">
        <f t="shared" si="6"/>
        <v>1124288318.13</v>
      </c>
      <c r="N40" s="16">
        <f t="shared" si="6"/>
        <v>1136751319.45</v>
      </c>
      <c r="O40" s="16">
        <f t="shared" si="6"/>
        <v>1159355788.71</v>
      </c>
    </row>
    <row r="41" spans="1:3" ht="12.75" customHeight="1">
      <c r="A41" s="29"/>
      <c r="B41" s="29"/>
      <c r="C41" s="29"/>
    </row>
    <row r="42" spans="1:3" ht="23.25" customHeight="1">
      <c r="A42" s="8" t="s">
        <v>2</v>
      </c>
      <c r="B42" s="30" t="s">
        <v>36</v>
      </c>
      <c r="C42" s="30"/>
    </row>
    <row r="43" spans="1:15" ht="12.75" customHeight="1">
      <c r="A43" s="9" t="s">
        <v>37</v>
      </c>
      <c r="B43" s="29" t="s">
        <v>38</v>
      </c>
      <c r="C43" s="29"/>
      <c r="D43" s="13">
        <v>987375</v>
      </c>
      <c r="E43" s="13">
        <v>987375</v>
      </c>
      <c r="F43" s="13">
        <v>987375</v>
      </c>
      <c r="G43" s="13">
        <v>987375</v>
      </c>
      <c r="H43" s="13">
        <v>987375</v>
      </c>
      <c r="I43" s="13">
        <v>987375</v>
      </c>
      <c r="J43" s="13">
        <v>979738</v>
      </c>
      <c r="K43" s="13">
        <v>959521</v>
      </c>
      <c r="L43" s="13">
        <v>955157</v>
      </c>
      <c r="M43" s="13">
        <v>950793</v>
      </c>
      <c r="N43" s="13">
        <v>946429</v>
      </c>
      <c r="O43" s="13">
        <v>946429</v>
      </c>
    </row>
    <row r="44" spans="1:15" ht="12.75" customHeight="1">
      <c r="A44" s="9" t="s">
        <v>39</v>
      </c>
      <c r="B44" s="29" t="s">
        <v>40</v>
      </c>
      <c r="C44" s="29"/>
      <c r="D44" s="13">
        <v>59336399.690000005</v>
      </c>
      <c r="E44" s="13">
        <v>58402941.07</v>
      </c>
      <c r="F44" s="13">
        <v>57669920.74</v>
      </c>
      <c r="G44" s="13">
        <v>57360741.38</v>
      </c>
      <c r="H44" s="13">
        <v>57019324.68</v>
      </c>
      <c r="I44" s="13">
        <v>56566918.36</v>
      </c>
      <c r="J44" s="13">
        <v>56250958.54</v>
      </c>
      <c r="K44" s="13">
        <v>55911762.63</v>
      </c>
      <c r="L44" s="13">
        <v>55598383.35</v>
      </c>
      <c r="M44" s="13">
        <v>55262628.44</v>
      </c>
      <c r="N44" s="13">
        <v>54857180.72</v>
      </c>
      <c r="O44" s="13">
        <v>54576453.76</v>
      </c>
    </row>
    <row r="45" spans="1:15" ht="12.75" customHeight="1">
      <c r="A45" s="9" t="s">
        <v>41</v>
      </c>
      <c r="B45" s="29" t="s">
        <v>42</v>
      </c>
      <c r="C45" s="29"/>
      <c r="D45" s="13">
        <v>35210720.67</v>
      </c>
      <c r="E45" s="13">
        <v>34515349.83</v>
      </c>
      <c r="F45" s="13">
        <v>34027254.22</v>
      </c>
      <c r="G45" s="13">
        <v>33028945.15</v>
      </c>
      <c r="H45" s="13">
        <v>33199870.68</v>
      </c>
      <c r="I45" s="13">
        <v>32231430.58</v>
      </c>
      <c r="J45" s="13">
        <v>32270398.92</v>
      </c>
      <c r="K45" s="13">
        <v>32064371.85</v>
      </c>
      <c r="L45" s="13">
        <v>32003293.39</v>
      </c>
      <c r="M45" s="13">
        <v>31017901.15</v>
      </c>
      <c r="N45" s="13">
        <v>30376587.63</v>
      </c>
      <c r="O45" s="13">
        <v>29570192.37</v>
      </c>
    </row>
    <row r="46" spans="1:15" ht="12.75" customHeight="1" thickBot="1">
      <c r="A46" s="9" t="s">
        <v>43</v>
      </c>
      <c r="B46" s="29" t="s">
        <v>44</v>
      </c>
      <c r="C46" s="29"/>
      <c r="D46" s="13">
        <v>718414.83</v>
      </c>
      <c r="E46" s="13">
        <v>718414.83</v>
      </c>
      <c r="F46" s="13">
        <v>718414.83</v>
      </c>
      <c r="G46" s="13">
        <v>718414.83</v>
      </c>
      <c r="H46" s="13">
        <v>718414.83</v>
      </c>
      <c r="I46" s="13">
        <v>718414.83</v>
      </c>
      <c r="J46" s="13">
        <v>718414.83</v>
      </c>
      <c r="K46" s="13">
        <v>718414.83</v>
      </c>
      <c r="L46" s="13">
        <v>718414.83</v>
      </c>
      <c r="M46" s="13">
        <v>718414.83</v>
      </c>
      <c r="N46" s="13">
        <v>718414.83</v>
      </c>
      <c r="O46" s="13">
        <v>718414.83</v>
      </c>
    </row>
    <row r="47" spans="1:15" ht="12.75" customHeight="1">
      <c r="A47" s="8"/>
      <c r="B47" s="30" t="s">
        <v>45</v>
      </c>
      <c r="C47" s="30"/>
      <c r="D47" s="16">
        <f aca="true" t="shared" si="7" ref="D47:K47">SUM(D43:D46)</f>
        <v>96252910.19000001</v>
      </c>
      <c r="E47" s="16">
        <f t="shared" si="7"/>
        <v>94624080.73</v>
      </c>
      <c r="F47" s="16">
        <f t="shared" si="7"/>
        <v>93402964.79</v>
      </c>
      <c r="G47" s="16">
        <f t="shared" si="7"/>
        <v>92095476.36</v>
      </c>
      <c r="H47" s="16">
        <f t="shared" si="7"/>
        <v>91924985.19</v>
      </c>
      <c r="I47" s="16">
        <f t="shared" si="7"/>
        <v>90504138.77</v>
      </c>
      <c r="J47" s="16">
        <f t="shared" si="7"/>
        <v>90219510.29</v>
      </c>
      <c r="K47" s="16">
        <f t="shared" si="7"/>
        <v>89654070.31</v>
      </c>
      <c r="L47" s="16">
        <f>SUM(L43:L46)</f>
        <v>89275248.57000001</v>
      </c>
      <c r="M47" s="16">
        <f>SUM(M43:M46)</f>
        <v>87949737.42</v>
      </c>
      <c r="N47" s="16">
        <f>SUM(N43:N46)</f>
        <v>86898612.17999999</v>
      </c>
      <c r="O47" s="16">
        <f>SUM(O43:O46)</f>
        <v>85811489.96</v>
      </c>
    </row>
    <row r="48" spans="1:3" ht="12.75" customHeight="1">
      <c r="A48" s="29"/>
      <c r="B48" s="29"/>
      <c r="C48" s="29"/>
    </row>
    <row r="49" spans="1:3" ht="12.75" customHeight="1">
      <c r="A49" s="8" t="s">
        <v>2</v>
      </c>
      <c r="B49" s="30" t="s">
        <v>46</v>
      </c>
      <c r="C49" s="30"/>
    </row>
    <row r="50" spans="1:15" ht="13.5" customHeight="1">
      <c r="A50" s="9" t="s">
        <v>47</v>
      </c>
      <c r="B50" s="29" t="s">
        <v>48</v>
      </c>
      <c r="C50" s="29"/>
      <c r="D50" s="13">
        <v>1659250602.62</v>
      </c>
      <c r="E50" s="13">
        <v>1790878771.01</v>
      </c>
      <c r="F50" s="13">
        <v>1762718524.21</v>
      </c>
      <c r="G50" s="13">
        <v>1647877230</v>
      </c>
      <c r="H50" s="13">
        <v>1565641470.3</v>
      </c>
      <c r="I50" s="13">
        <v>1569744924.85</v>
      </c>
      <c r="J50" s="13">
        <v>1568900118.04</v>
      </c>
      <c r="K50" s="13">
        <v>1593436889.48</v>
      </c>
      <c r="L50" s="13">
        <v>1564325166.7</v>
      </c>
      <c r="M50" s="13">
        <v>1540437374.89</v>
      </c>
      <c r="N50" s="13">
        <v>1569785702.11</v>
      </c>
      <c r="O50" s="13">
        <v>1555504711.8</v>
      </c>
    </row>
    <row r="51" spans="1:15" ht="12.75" customHeight="1">
      <c r="A51" s="9" t="s">
        <v>49</v>
      </c>
      <c r="B51" s="29" t="s">
        <v>50</v>
      </c>
      <c r="C51" s="29"/>
      <c r="D51" s="13">
        <v>48415183.72</v>
      </c>
      <c r="E51" s="13">
        <v>52840725.52</v>
      </c>
      <c r="F51" s="13">
        <v>53834330.78</v>
      </c>
      <c r="G51" s="13">
        <v>53901973.18</v>
      </c>
      <c r="H51" s="13">
        <v>53901973.18</v>
      </c>
      <c r="I51" s="13">
        <v>54294731.21</v>
      </c>
      <c r="J51" s="13">
        <v>54294731.21</v>
      </c>
      <c r="K51" s="13">
        <v>53906063.11</v>
      </c>
      <c r="L51" s="13">
        <v>53906063.11</v>
      </c>
      <c r="M51" s="13">
        <v>53906063.11</v>
      </c>
      <c r="N51" s="13">
        <v>53906063.11</v>
      </c>
      <c r="O51" s="13">
        <v>53906063.11</v>
      </c>
    </row>
    <row r="52" spans="1:15" ht="12.75" customHeight="1">
      <c r="A52" s="9" t="s">
        <v>51</v>
      </c>
      <c r="B52" s="29" t="s">
        <v>52</v>
      </c>
      <c r="C52" s="29"/>
      <c r="D52" s="13">
        <v>4164160113.02</v>
      </c>
      <c r="E52" s="13">
        <v>4563317940.06</v>
      </c>
      <c r="F52" s="13">
        <v>4575572358.78</v>
      </c>
      <c r="G52" s="13">
        <v>4578376787.88</v>
      </c>
      <c r="H52" s="13">
        <v>4579568128.33</v>
      </c>
      <c r="I52" s="13">
        <v>4588968631.98</v>
      </c>
      <c r="J52" s="13">
        <v>4589217335.16</v>
      </c>
      <c r="K52" s="13">
        <v>4575715266.73</v>
      </c>
      <c r="L52" s="13">
        <v>4581607523.53</v>
      </c>
      <c r="M52" s="13">
        <v>4581876247.24</v>
      </c>
      <c r="N52" s="13">
        <v>4582539722.28</v>
      </c>
      <c r="O52" s="13">
        <v>4582539722.28</v>
      </c>
    </row>
    <row r="53" spans="1:15" ht="12.75" customHeight="1">
      <c r="A53" s="9" t="s">
        <v>53</v>
      </c>
      <c r="B53" s="29" t="s">
        <v>54</v>
      </c>
      <c r="C53" s="29"/>
      <c r="D53" s="13">
        <v>19489324.869999997</v>
      </c>
      <c r="E53" s="13">
        <v>19309595.57</v>
      </c>
      <c r="F53" s="13"/>
      <c r="G53" s="13"/>
      <c r="H53" s="13">
        <v>5521592.78</v>
      </c>
      <c r="I53" s="13">
        <v>11677626.91</v>
      </c>
      <c r="J53" s="13">
        <v>20542842.56</v>
      </c>
      <c r="K53" s="13">
        <v>32556176.27</v>
      </c>
      <c r="L53" s="13">
        <v>34552123.68</v>
      </c>
      <c r="M53" s="13">
        <v>36458545.98</v>
      </c>
      <c r="N53" s="13">
        <v>42341548.13</v>
      </c>
      <c r="O53" s="13">
        <v>55443182.949999996</v>
      </c>
    </row>
    <row r="54" spans="1:15" ht="12.75" customHeight="1">
      <c r="A54" s="9" t="s">
        <v>55</v>
      </c>
      <c r="B54" s="29" t="s">
        <v>56</v>
      </c>
      <c r="C54" s="29"/>
      <c r="D54" s="3">
        <v>0</v>
      </c>
      <c r="E54" s="3">
        <v>0</v>
      </c>
      <c r="F54" s="13"/>
      <c r="G54" s="13"/>
      <c r="H54" s="13">
        <v>4309706.42</v>
      </c>
      <c r="I54" s="13">
        <v>11104723.46</v>
      </c>
      <c r="J54" s="13">
        <v>18770033.29</v>
      </c>
      <c r="K54" s="13">
        <v>24914096.76</v>
      </c>
      <c r="L54" s="13">
        <v>27537996.33</v>
      </c>
      <c r="M54" s="13">
        <v>25186851.869999997</v>
      </c>
      <c r="N54" s="13">
        <v>23547558.159999996</v>
      </c>
      <c r="O54" s="13">
        <v>30767337.25</v>
      </c>
    </row>
    <row r="55" spans="1:15" ht="12.75" customHeight="1" thickBot="1">
      <c r="A55" s="9" t="s">
        <v>57</v>
      </c>
      <c r="B55" s="29" t="s">
        <v>58</v>
      </c>
      <c r="C55" s="29"/>
      <c r="D55" s="13">
        <v>4795969019.91</v>
      </c>
      <c r="E55" s="13">
        <v>5330338417.82</v>
      </c>
      <c r="F55" s="13">
        <v>5355799784.9</v>
      </c>
      <c r="G55" s="13">
        <v>5439664308.35</v>
      </c>
      <c r="H55" s="13">
        <v>5520987816.95</v>
      </c>
      <c r="I55" s="13">
        <v>5523899283.91</v>
      </c>
      <c r="J55" s="13">
        <v>5521898965.38</v>
      </c>
      <c r="K55" s="13">
        <v>5524338130.76</v>
      </c>
      <c r="L55" s="13">
        <v>5544149945.69</v>
      </c>
      <c r="M55" s="13">
        <v>5555132513.3</v>
      </c>
      <c r="N55" s="13">
        <v>5555132513.3</v>
      </c>
      <c r="O55" s="13">
        <v>5586438858.04</v>
      </c>
    </row>
    <row r="56" spans="1:15" ht="12.75" customHeight="1">
      <c r="A56" s="8"/>
      <c r="B56" s="30" t="s">
        <v>59</v>
      </c>
      <c r="C56" s="30"/>
      <c r="D56" s="16">
        <f aca="true" t="shared" si="8" ref="D56:O56">SUM(D50:D55)</f>
        <v>10687284244.14</v>
      </c>
      <c r="E56" s="16">
        <f t="shared" si="8"/>
        <v>11756685449.98</v>
      </c>
      <c r="F56" s="16">
        <f t="shared" si="8"/>
        <v>11747924998.669998</v>
      </c>
      <c r="G56" s="16">
        <f t="shared" si="8"/>
        <v>11719820299.41</v>
      </c>
      <c r="H56" s="16">
        <f t="shared" si="8"/>
        <v>11729930687.96</v>
      </c>
      <c r="I56" s="16">
        <f t="shared" si="8"/>
        <v>11759689922.32</v>
      </c>
      <c r="J56" s="16">
        <f t="shared" si="8"/>
        <v>11773624025.64</v>
      </c>
      <c r="K56" s="16">
        <f t="shared" si="8"/>
        <v>11804866623.11</v>
      </c>
      <c r="L56" s="16">
        <f t="shared" si="8"/>
        <v>11806078819.04</v>
      </c>
      <c r="M56" s="16">
        <f t="shared" si="8"/>
        <v>11792997596.39</v>
      </c>
      <c r="N56" s="16">
        <f t="shared" si="8"/>
        <v>11827253107.09</v>
      </c>
      <c r="O56" s="16">
        <f t="shared" si="8"/>
        <v>11864599875.43</v>
      </c>
    </row>
    <row r="57" spans="1:3" ht="12.75" customHeight="1">
      <c r="A57" s="29"/>
      <c r="B57" s="29"/>
      <c r="C57" s="29"/>
    </row>
    <row r="58" spans="1:6" ht="12.75" customHeight="1">
      <c r="A58" s="8" t="s">
        <v>2</v>
      </c>
      <c r="B58" s="30" t="s">
        <v>60</v>
      </c>
      <c r="C58" s="30"/>
      <c r="F58" s="13"/>
    </row>
    <row r="59" spans="1:15" ht="12.75" customHeight="1">
      <c r="A59" s="9" t="s">
        <v>61</v>
      </c>
      <c r="B59" s="29" t="s">
        <v>62</v>
      </c>
      <c r="C59" s="29"/>
      <c r="D59" s="13">
        <v>154252907.99</v>
      </c>
      <c r="E59" s="13">
        <v>154359708.88</v>
      </c>
      <c r="F59" s="13">
        <v>150294674.23</v>
      </c>
      <c r="G59" s="13">
        <v>151348360.43</v>
      </c>
      <c r="H59" s="13">
        <v>153255814.85</v>
      </c>
      <c r="I59" s="13">
        <v>150084592.64</v>
      </c>
      <c r="J59" s="13">
        <v>150741240.78</v>
      </c>
      <c r="K59" s="13">
        <v>151247807.64</v>
      </c>
      <c r="L59" s="13">
        <v>152447964.07999998</v>
      </c>
      <c r="M59" s="13">
        <v>149700702.54999998</v>
      </c>
      <c r="N59" s="13">
        <v>153298687.69</v>
      </c>
      <c r="O59" s="13">
        <v>154878691.26999998</v>
      </c>
    </row>
    <row r="60" spans="1:15" ht="12.75" customHeight="1">
      <c r="A60" s="9" t="s">
        <v>63</v>
      </c>
      <c r="B60" s="29" t="s">
        <v>64</v>
      </c>
      <c r="C60" s="29"/>
      <c r="D60" s="13">
        <v>35446432.54</v>
      </c>
      <c r="E60" s="13">
        <v>35486531.42</v>
      </c>
      <c r="F60" s="13">
        <v>35159782</v>
      </c>
      <c r="G60" s="13">
        <v>35177724.13</v>
      </c>
      <c r="H60" s="13">
        <v>35260140.33</v>
      </c>
      <c r="I60" s="13">
        <v>35432740.169999994</v>
      </c>
      <c r="J60" s="13">
        <v>35668360.53</v>
      </c>
      <c r="K60" s="13">
        <v>35930958.449999996</v>
      </c>
      <c r="L60" s="13">
        <v>35974880.97</v>
      </c>
      <c r="M60" s="13">
        <v>35922622.11</v>
      </c>
      <c r="N60" s="13">
        <v>35972115.28</v>
      </c>
      <c r="O60" s="13">
        <v>37059540.28</v>
      </c>
    </row>
    <row r="61" spans="1:15" ht="13.5" customHeight="1">
      <c r="A61" s="9" t="s">
        <v>65</v>
      </c>
      <c r="B61" s="29" t="s">
        <v>66</v>
      </c>
      <c r="C61" s="29"/>
      <c r="D61" s="13">
        <v>22029486.83</v>
      </c>
      <c r="E61" s="13">
        <v>22029486.83</v>
      </c>
      <c r="F61" s="13">
        <v>22217160.83</v>
      </c>
      <c r="G61" s="13">
        <v>22217160.83</v>
      </c>
      <c r="H61" s="13">
        <v>22226240.5</v>
      </c>
      <c r="I61" s="13">
        <v>22209424.3</v>
      </c>
      <c r="J61" s="13">
        <v>22287702.63</v>
      </c>
      <c r="K61" s="13">
        <v>22561380.62</v>
      </c>
      <c r="L61" s="13">
        <v>22570080.62</v>
      </c>
      <c r="M61" s="13">
        <v>22242697.88</v>
      </c>
      <c r="N61" s="13">
        <v>22242697.88</v>
      </c>
      <c r="O61" s="13">
        <v>22782601.27</v>
      </c>
    </row>
    <row r="62" spans="1:15" ht="12.75" customHeight="1">
      <c r="A62" s="9" t="s">
        <v>67</v>
      </c>
      <c r="B62" s="29" t="s">
        <v>68</v>
      </c>
      <c r="C62" s="29"/>
      <c r="D62" s="13">
        <v>344624471.57</v>
      </c>
      <c r="E62" s="13">
        <v>344624471.57</v>
      </c>
      <c r="F62" s="13">
        <v>345354546.63</v>
      </c>
      <c r="G62" s="13">
        <v>338153110.6</v>
      </c>
      <c r="H62" s="13">
        <v>338166039.08000004</v>
      </c>
      <c r="I62" s="13">
        <v>338166039.08000004</v>
      </c>
      <c r="J62" s="13">
        <v>337420033.07</v>
      </c>
      <c r="K62" s="13">
        <v>338136273.05</v>
      </c>
      <c r="L62" s="13">
        <v>338938073.04</v>
      </c>
      <c r="M62" s="13">
        <v>338978063.03000003</v>
      </c>
      <c r="N62" s="13">
        <v>339913283.03000003</v>
      </c>
      <c r="O62" s="13">
        <v>340347175.82</v>
      </c>
    </row>
    <row r="63" spans="1:15" ht="12.75" customHeight="1">
      <c r="A63" s="9" t="s">
        <v>69</v>
      </c>
      <c r="B63" s="29" t="s">
        <v>70</v>
      </c>
      <c r="C63" s="29"/>
      <c r="D63" s="13">
        <v>12939257.59</v>
      </c>
      <c r="E63" s="13">
        <v>12939257.59</v>
      </c>
      <c r="F63" s="13">
        <v>12939257.59</v>
      </c>
      <c r="G63" s="13">
        <v>12939257.59</v>
      </c>
      <c r="H63" s="13">
        <v>12937882.59</v>
      </c>
      <c r="I63" s="13">
        <v>12933477.59</v>
      </c>
      <c r="J63" s="13">
        <v>12933477.59</v>
      </c>
      <c r="K63" s="13">
        <v>12931273.59</v>
      </c>
      <c r="L63" s="13">
        <v>12931273.59</v>
      </c>
      <c r="M63" s="13">
        <v>12930879.59</v>
      </c>
      <c r="N63" s="13">
        <v>12930879.59</v>
      </c>
      <c r="O63" s="13">
        <v>13057017.99</v>
      </c>
    </row>
    <row r="64" spans="1:15" ht="12.75" customHeight="1">
      <c r="A64" s="9" t="s">
        <v>71</v>
      </c>
      <c r="B64" s="29" t="s">
        <v>72</v>
      </c>
      <c r="C64" s="29"/>
      <c r="D64" s="13">
        <v>212624942.3</v>
      </c>
      <c r="E64" s="13">
        <v>212625232.3</v>
      </c>
      <c r="F64" s="13">
        <v>211733958.03</v>
      </c>
      <c r="G64" s="13">
        <v>211956400.98000002</v>
      </c>
      <c r="H64" s="13">
        <v>210316304.71000004</v>
      </c>
      <c r="I64" s="13">
        <v>209708984.91000003</v>
      </c>
      <c r="J64" s="13">
        <v>209869962.38</v>
      </c>
      <c r="K64" s="13">
        <v>210268403.21000004</v>
      </c>
      <c r="L64" s="13">
        <v>211097879.37000003</v>
      </c>
      <c r="M64" s="13">
        <v>210428671.33</v>
      </c>
      <c r="N64" s="13">
        <v>215740486.28</v>
      </c>
      <c r="O64" s="13">
        <v>235597594.39000002</v>
      </c>
    </row>
    <row r="65" spans="1:15" ht="12.75" customHeight="1">
      <c r="A65" s="9" t="s">
        <v>73</v>
      </c>
      <c r="B65" s="29" t="s">
        <v>74</v>
      </c>
      <c r="C65" s="29"/>
      <c r="D65" s="13">
        <v>640288.55</v>
      </c>
      <c r="E65" s="13">
        <v>640288.55</v>
      </c>
      <c r="F65" s="13">
        <v>640288.55</v>
      </c>
      <c r="G65" s="13">
        <v>640288.55</v>
      </c>
      <c r="H65" s="13">
        <v>640288.55</v>
      </c>
      <c r="I65" s="13">
        <v>640288.55</v>
      </c>
      <c r="J65" s="13">
        <v>640288.55</v>
      </c>
      <c r="K65" s="13">
        <v>640288.55</v>
      </c>
      <c r="L65" s="13">
        <v>640288.55</v>
      </c>
      <c r="M65" s="13">
        <v>640288.55</v>
      </c>
      <c r="N65" s="13">
        <v>640288.55</v>
      </c>
      <c r="O65" s="13">
        <v>640288.55</v>
      </c>
    </row>
    <row r="66" spans="1:15" ht="13.5" customHeight="1" thickBot="1">
      <c r="A66" s="9" t="s">
        <v>75</v>
      </c>
      <c r="B66" s="29" t="s">
        <v>76</v>
      </c>
      <c r="C66" s="29"/>
      <c r="D66" s="13">
        <v>15345305.3</v>
      </c>
      <c r="E66" s="13">
        <v>15130605.3</v>
      </c>
      <c r="F66" s="13">
        <v>15130605.3</v>
      </c>
      <c r="G66" s="13">
        <v>16841655.3</v>
      </c>
      <c r="H66" s="13">
        <v>16830755.3</v>
      </c>
      <c r="I66" s="13">
        <v>16770755.3</v>
      </c>
      <c r="J66" s="13">
        <v>16557505.3</v>
      </c>
      <c r="K66" s="13">
        <v>16557505.3</v>
      </c>
      <c r="L66" s="13">
        <v>16593505.3</v>
      </c>
      <c r="M66" s="13">
        <v>16431355.3</v>
      </c>
      <c r="N66" s="13">
        <v>16904955.3</v>
      </c>
      <c r="O66" s="13">
        <v>16879955.3</v>
      </c>
    </row>
    <row r="67" spans="1:15" ht="12.75" customHeight="1">
      <c r="A67" s="8"/>
      <c r="B67" s="30" t="s">
        <v>77</v>
      </c>
      <c r="C67" s="30"/>
      <c r="D67" s="16">
        <f aca="true" t="shared" si="9" ref="D67:I67">SUM(D59:D66)</f>
        <v>797903092.6700001</v>
      </c>
      <c r="E67" s="16">
        <f t="shared" si="9"/>
        <v>797835582.44</v>
      </c>
      <c r="F67" s="16">
        <f t="shared" si="9"/>
        <v>793470273.16</v>
      </c>
      <c r="G67" s="16">
        <f t="shared" si="9"/>
        <v>789273958.41</v>
      </c>
      <c r="H67" s="16">
        <f t="shared" si="9"/>
        <v>789633465.91</v>
      </c>
      <c r="I67" s="16">
        <f t="shared" si="9"/>
        <v>785946302.54</v>
      </c>
      <c r="J67" s="16">
        <f>SUM(J59:J66)</f>
        <v>786118570.8299999</v>
      </c>
      <c r="K67" s="16">
        <f>SUM(K59:K66)</f>
        <v>788273890.41</v>
      </c>
      <c r="L67" s="16">
        <f>SUM(L59:L66)</f>
        <v>791193945.52</v>
      </c>
      <c r="M67" s="16">
        <f>SUM(M59:M66)</f>
        <v>787275280.3399999</v>
      </c>
      <c r="N67" s="16">
        <f>SUM(N59:N66)</f>
        <v>797643393.5999999</v>
      </c>
      <c r="O67" s="16">
        <f>SUM(O59:O66)</f>
        <v>821242864.8699999</v>
      </c>
    </row>
    <row r="68" spans="1:3" ht="11.25">
      <c r="A68" s="29"/>
      <c r="B68" s="29"/>
      <c r="C68" s="29"/>
    </row>
    <row r="69" spans="1:3" ht="12.75" customHeight="1">
      <c r="A69" s="8" t="s">
        <v>2</v>
      </c>
      <c r="B69" s="30" t="s">
        <v>78</v>
      </c>
      <c r="C69" s="30"/>
    </row>
    <row r="70" spans="1:15" ht="12.75" customHeight="1">
      <c r="A70" s="9" t="s">
        <v>79</v>
      </c>
      <c r="B70" s="29" t="s">
        <v>80</v>
      </c>
      <c r="C70" s="29"/>
      <c r="D70" s="13">
        <v>824387.39</v>
      </c>
      <c r="E70" s="13">
        <v>824387.39</v>
      </c>
      <c r="F70" s="13">
        <v>824387.39</v>
      </c>
      <c r="G70" s="13">
        <v>824387.39</v>
      </c>
      <c r="H70" s="13">
        <v>824387.39</v>
      </c>
      <c r="I70" s="13">
        <v>824387.39</v>
      </c>
      <c r="J70" s="13">
        <v>824387.39</v>
      </c>
      <c r="K70" s="13">
        <v>824387.39</v>
      </c>
      <c r="L70" s="13">
        <v>824387.39</v>
      </c>
      <c r="M70" s="13">
        <v>824387.39</v>
      </c>
      <c r="N70" s="13">
        <v>824387.39</v>
      </c>
      <c r="O70" s="13">
        <v>11831998.59</v>
      </c>
    </row>
    <row r="71" spans="1:15" ht="12.75" customHeight="1" thickBot="1">
      <c r="A71" s="9" t="s">
        <v>81</v>
      </c>
      <c r="B71" s="29" t="s">
        <v>82</v>
      </c>
      <c r="C71" s="29"/>
      <c r="D71" s="13">
        <v>20047984.52</v>
      </c>
      <c r="E71" s="13">
        <v>20083761.240000002</v>
      </c>
      <c r="F71" s="13">
        <v>20277412.8</v>
      </c>
      <c r="G71" s="13">
        <v>20491532.01</v>
      </c>
      <c r="H71" s="13">
        <v>20907372.290000003</v>
      </c>
      <c r="I71" s="13">
        <v>21098416.170000006</v>
      </c>
      <c r="J71" s="13">
        <v>21980508.010000005</v>
      </c>
      <c r="K71" s="13">
        <v>22149981.600000005</v>
      </c>
      <c r="L71" s="13">
        <v>22224199.550000004</v>
      </c>
      <c r="M71" s="13">
        <v>22230548.230000004</v>
      </c>
      <c r="N71" s="13">
        <v>24147949.730000004</v>
      </c>
      <c r="O71" s="13">
        <v>24357137.17</v>
      </c>
    </row>
    <row r="72" spans="1:15" ht="13.5" customHeight="1">
      <c r="A72" s="8"/>
      <c r="B72" s="30" t="s">
        <v>83</v>
      </c>
      <c r="C72" s="30"/>
      <c r="D72" s="16">
        <f aca="true" t="shared" si="10" ref="D72:I72">SUM(D70:D71)</f>
        <v>20872371.91</v>
      </c>
      <c r="E72" s="16">
        <f t="shared" si="10"/>
        <v>20908148.630000003</v>
      </c>
      <c r="F72" s="16">
        <f t="shared" si="10"/>
        <v>21101800.19</v>
      </c>
      <c r="G72" s="16">
        <f t="shared" si="10"/>
        <v>21315919.400000002</v>
      </c>
      <c r="H72" s="16">
        <f t="shared" si="10"/>
        <v>21731759.680000003</v>
      </c>
      <c r="I72" s="16">
        <f t="shared" si="10"/>
        <v>21922803.560000006</v>
      </c>
      <c r="J72" s="16">
        <f>SUM(J70:J71)</f>
        <v>22804895.400000006</v>
      </c>
      <c r="K72" s="16">
        <f>SUM(K70:K71)</f>
        <v>22974368.990000006</v>
      </c>
      <c r="L72" s="16">
        <f>SUM(L70:L71)</f>
        <v>23048586.940000005</v>
      </c>
      <c r="M72" s="16">
        <f>SUM(M70:M71)</f>
        <v>23054935.620000005</v>
      </c>
      <c r="N72" s="16">
        <f>SUM(N70:N71)</f>
        <v>24972337.120000005</v>
      </c>
      <c r="O72" s="16">
        <f>SUM(O70:O71)</f>
        <v>36189135.760000005</v>
      </c>
    </row>
    <row r="73" spans="1:3" ht="12.75" customHeight="1">
      <c r="A73" s="29"/>
      <c r="B73" s="29"/>
      <c r="C73" s="29"/>
    </row>
    <row r="74" spans="1:3" ht="12.75" customHeight="1">
      <c r="A74" s="8" t="s">
        <v>2</v>
      </c>
      <c r="B74" s="30" t="s">
        <v>84</v>
      </c>
      <c r="C74" s="30"/>
    </row>
    <row r="75" spans="1:15" ht="12.75" customHeight="1">
      <c r="A75" s="9" t="s">
        <v>85</v>
      </c>
      <c r="B75" s="29" t="s">
        <v>86</v>
      </c>
      <c r="C75" s="29"/>
      <c r="D75" s="13">
        <v>622669640.55</v>
      </c>
      <c r="E75" s="13">
        <v>626010104.26</v>
      </c>
      <c r="F75" s="13">
        <v>624244020.48</v>
      </c>
      <c r="G75" s="13">
        <v>620611836.92</v>
      </c>
      <c r="H75" s="13">
        <v>624040267.03</v>
      </c>
      <c r="I75" s="13">
        <v>622670165.95</v>
      </c>
      <c r="J75" s="13">
        <v>624471570.79</v>
      </c>
      <c r="K75" s="13">
        <v>628164517.07</v>
      </c>
      <c r="L75" s="13">
        <v>631933189.4</v>
      </c>
      <c r="M75" s="13">
        <v>631484816.28</v>
      </c>
      <c r="N75" s="13">
        <v>635414788.04</v>
      </c>
      <c r="O75" s="13">
        <v>639838084.33</v>
      </c>
    </row>
    <row r="76" spans="1:15" ht="12.75" customHeight="1">
      <c r="A76" s="9" t="s">
        <v>87</v>
      </c>
      <c r="B76" s="29" t="s">
        <v>88</v>
      </c>
      <c r="C76" s="29"/>
      <c r="D76" s="13">
        <v>5536981.23</v>
      </c>
      <c r="E76" s="13">
        <v>5470749.38</v>
      </c>
      <c r="F76" s="13">
        <v>5510586.14</v>
      </c>
      <c r="G76" s="13">
        <v>5540398.59</v>
      </c>
      <c r="H76" s="13">
        <v>5589144.69</v>
      </c>
      <c r="I76" s="13">
        <v>5625527.86</v>
      </c>
      <c r="J76" s="13">
        <v>5611757.36</v>
      </c>
      <c r="K76" s="13">
        <v>5656634.68</v>
      </c>
      <c r="L76" s="13">
        <v>5702271.11</v>
      </c>
      <c r="M76" s="13">
        <v>5701387.14</v>
      </c>
      <c r="N76" s="13">
        <v>5738717.39</v>
      </c>
      <c r="O76" s="13">
        <v>5783686.53</v>
      </c>
    </row>
    <row r="77" spans="1:15" ht="13.5" customHeight="1" thickBot="1">
      <c r="A77" s="9" t="s">
        <v>89</v>
      </c>
      <c r="B77" s="29" t="s">
        <v>90</v>
      </c>
      <c r="C77" s="29"/>
      <c r="D77" s="13">
        <v>12582188.63</v>
      </c>
      <c r="E77" s="13">
        <v>12901506.29</v>
      </c>
      <c r="F77" s="13">
        <v>13215940.45</v>
      </c>
      <c r="G77" s="13">
        <v>13640348.7</v>
      </c>
      <c r="H77" s="13">
        <v>13989341.79</v>
      </c>
      <c r="I77" s="13">
        <v>14348760.15</v>
      </c>
      <c r="J77" s="13">
        <v>14703506.76</v>
      </c>
      <c r="K77" s="13">
        <v>15058769.65</v>
      </c>
      <c r="L77" s="13">
        <v>15446661.52</v>
      </c>
      <c r="M77" s="13">
        <v>15832408.1</v>
      </c>
      <c r="N77" s="13">
        <v>16220057.67</v>
      </c>
      <c r="O77" s="13">
        <v>17059923.63</v>
      </c>
    </row>
    <row r="78" spans="1:15" ht="12.75" customHeight="1">
      <c r="A78" s="8"/>
      <c r="B78" s="30" t="s">
        <v>91</v>
      </c>
      <c r="C78" s="30"/>
      <c r="D78" s="16">
        <f aca="true" t="shared" si="11" ref="D78:L78">SUM(D75:D77)</f>
        <v>640788810.41</v>
      </c>
      <c r="E78" s="16">
        <f t="shared" si="11"/>
        <v>644382359.93</v>
      </c>
      <c r="F78" s="16">
        <f t="shared" si="11"/>
        <v>642970547.07</v>
      </c>
      <c r="G78" s="16">
        <f t="shared" si="11"/>
        <v>639792584.21</v>
      </c>
      <c r="H78" s="16">
        <f t="shared" si="11"/>
        <v>643618753.51</v>
      </c>
      <c r="I78" s="16">
        <f t="shared" si="11"/>
        <v>642644453.96</v>
      </c>
      <c r="J78" s="16">
        <f t="shared" si="11"/>
        <v>644786834.91</v>
      </c>
      <c r="K78" s="16">
        <f t="shared" si="11"/>
        <v>648879921.4</v>
      </c>
      <c r="L78" s="16">
        <f t="shared" si="11"/>
        <v>653082122.03</v>
      </c>
      <c r="M78" s="16">
        <f>SUM(M75:M77)</f>
        <v>653018611.52</v>
      </c>
      <c r="N78" s="16">
        <f>SUM(N75:N77)</f>
        <v>657373563.0999999</v>
      </c>
      <c r="O78" s="16">
        <f>SUM(O75:O77)</f>
        <v>662681694.49</v>
      </c>
    </row>
    <row r="79" spans="1:3" ht="11.25">
      <c r="A79" s="29"/>
      <c r="B79" s="29"/>
      <c r="C79" s="29"/>
    </row>
    <row r="80" spans="1:3" ht="33.75">
      <c r="A80" s="9"/>
      <c r="B80" s="8" t="s">
        <v>103</v>
      </c>
      <c r="C80" s="9"/>
    </row>
    <row r="81" spans="1:12" ht="33.75">
      <c r="A81" s="9" t="s">
        <v>104</v>
      </c>
      <c r="B81" s="9" t="s">
        <v>105</v>
      </c>
      <c r="C81" s="9"/>
      <c r="D81" s="26" t="s">
        <v>111</v>
      </c>
      <c r="E81" s="26" t="s">
        <v>111</v>
      </c>
      <c r="F81" s="26" t="s">
        <v>111</v>
      </c>
      <c r="G81" s="26" t="s">
        <v>111</v>
      </c>
      <c r="H81" s="26" t="s">
        <v>111</v>
      </c>
      <c r="I81" s="26" t="s">
        <v>111</v>
      </c>
      <c r="J81" s="26" t="s">
        <v>111</v>
      </c>
      <c r="K81" s="26" t="s">
        <v>111</v>
      </c>
      <c r="L81" s="26" t="s">
        <v>111</v>
      </c>
    </row>
    <row r="82" spans="1:15" ht="33.75">
      <c r="A82" s="9" t="s">
        <v>106</v>
      </c>
      <c r="B82" s="9" t="s">
        <v>107</v>
      </c>
      <c r="C82" s="9"/>
      <c r="D82" s="26">
        <v>-103796.58</v>
      </c>
      <c r="E82" s="26">
        <v>-103796.58</v>
      </c>
      <c r="F82" s="26">
        <v>-103796.58</v>
      </c>
      <c r="G82" s="26">
        <v>-103796.58</v>
      </c>
      <c r="H82" s="26">
        <v>-103796.58</v>
      </c>
      <c r="I82" s="26">
        <v>-103796.58</v>
      </c>
      <c r="J82" s="26">
        <v>-103796.58</v>
      </c>
      <c r="K82" s="26">
        <v>-103796.58</v>
      </c>
      <c r="L82" s="26">
        <v>-103796.58</v>
      </c>
      <c r="M82" s="26">
        <v>-103796.58</v>
      </c>
      <c r="N82" s="26">
        <v>-15668.71</v>
      </c>
      <c r="O82" s="26">
        <v>-15616.08</v>
      </c>
    </row>
    <row r="83" spans="1:15" ht="34.5" thickBot="1">
      <c r="A83" s="9" t="s">
        <v>108</v>
      </c>
      <c r="B83" s="9" t="s">
        <v>109</v>
      </c>
      <c r="C83" s="9"/>
      <c r="D83" s="26">
        <v>-716566.8</v>
      </c>
      <c r="E83" s="26">
        <v>-716566.8</v>
      </c>
      <c r="F83" s="26">
        <v>-716566.8</v>
      </c>
      <c r="G83" s="26">
        <v>-716566.8</v>
      </c>
      <c r="H83" s="26">
        <v>-716566.8</v>
      </c>
      <c r="I83" s="26">
        <v>-716566.8</v>
      </c>
      <c r="J83" s="26">
        <v>-716566.8</v>
      </c>
      <c r="K83" s="26">
        <v>-716566.8</v>
      </c>
      <c r="L83" s="26">
        <v>-716566.8</v>
      </c>
      <c r="M83" s="26">
        <v>-716566.8</v>
      </c>
      <c r="N83" s="26">
        <v>-716566.8</v>
      </c>
      <c r="O83" s="26">
        <v>-716566.8</v>
      </c>
    </row>
    <row r="84" spans="1:15" ht="11.25">
      <c r="A84" s="9"/>
      <c r="B84" s="9"/>
      <c r="C84" s="9"/>
      <c r="D84" s="16">
        <f aca="true" t="shared" si="12" ref="D84:O84">SUM(D81:D83)</f>
        <v>-820363.38</v>
      </c>
      <c r="E84" s="16">
        <f t="shared" si="12"/>
        <v>-820363.38</v>
      </c>
      <c r="F84" s="16">
        <f t="shared" si="12"/>
        <v>-820363.38</v>
      </c>
      <c r="G84" s="16">
        <f t="shared" si="12"/>
        <v>-820363.38</v>
      </c>
      <c r="H84" s="16">
        <f t="shared" si="12"/>
        <v>-820363.38</v>
      </c>
      <c r="I84" s="16">
        <f t="shared" si="12"/>
        <v>-820363.38</v>
      </c>
      <c r="J84" s="16">
        <f t="shared" si="12"/>
        <v>-820363.38</v>
      </c>
      <c r="K84" s="16">
        <f t="shared" si="12"/>
        <v>-820363.38</v>
      </c>
      <c r="L84" s="16">
        <f t="shared" si="12"/>
        <v>-820363.38</v>
      </c>
      <c r="M84" s="16">
        <f t="shared" si="12"/>
        <v>-820363.38</v>
      </c>
      <c r="N84" s="16">
        <f t="shared" si="12"/>
        <v>-732235.51</v>
      </c>
      <c r="O84" s="16">
        <f t="shared" si="12"/>
        <v>-732182.88</v>
      </c>
    </row>
    <row r="85" spans="1:3" ht="11.25">
      <c r="A85" s="9"/>
      <c r="B85" s="9"/>
      <c r="C85" s="9"/>
    </row>
    <row r="86" spans="1:15" ht="12.75" customHeight="1">
      <c r="A86" s="31" t="s">
        <v>96</v>
      </c>
      <c r="B86" s="31"/>
      <c r="C86" s="24"/>
      <c r="D86" s="22">
        <f aca="true" t="shared" si="13" ref="D86:O86">D40+D47+D56+D67+D72-D78+D84</f>
        <v>12003414696.800001</v>
      </c>
      <c r="E86" s="22">
        <f t="shared" si="13"/>
        <v>13075686156.26</v>
      </c>
      <c r="F86" s="22">
        <f t="shared" si="13"/>
        <v>13072252765.949999</v>
      </c>
      <c r="G86" s="22">
        <f t="shared" si="13"/>
        <v>13049675221.500002</v>
      </c>
      <c r="H86" s="22">
        <f t="shared" si="13"/>
        <v>13060995535.98</v>
      </c>
      <c r="I86" s="22">
        <f t="shared" si="13"/>
        <v>13097882051.699999</v>
      </c>
      <c r="J86" s="22">
        <f t="shared" si="13"/>
        <v>13119216393.7</v>
      </c>
      <c r="K86" s="22">
        <f t="shared" si="13"/>
        <v>13163266005.03</v>
      </c>
      <c r="L86" s="22">
        <f t="shared" si="13"/>
        <v>13171806387.090002</v>
      </c>
      <c r="M86" s="22">
        <f t="shared" si="13"/>
        <v>13161726893</v>
      </c>
      <c r="N86" s="22">
        <f t="shared" si="13"/>
        <v>13215412970.830002</v>
      </c>
      <c r="O86" s="22">
        <f t="shared" si="13"/>
        <v>13303785277.360003</v>
      </c>
    </row>
    <row r="87" spans="1:3" ht="11.25">
      <c r="A87" s="9"/>
      <c r="B87" s="9"/>
      <c r="C87" s="9"/>
    </row>
    <row r="88" spans="1:15" ht="11.25">
      <c r="A88" s="25"/>
      <c r="B88" s="32" t="s">
        <v>92</v>
      </c>
      <c r="C88" s="32"/>
      <c r="D88" s="23">
        <f aca="true" t="shared" si="14" ref="D88:L88">D86+D36</f>
        <v>13217960747.12</v>
      </c>
      <c r="E88" s="23">
        <f t="shared" si="14"/>
        <v>14441304751.93</v>
      </c>
      <c r="F88" s="23">
        <f t="shared" si="14"/>
        <v>14528628495.8</v>
      </c>
      <c r="G88" s="23">
        <f t="shared" si="14"/>
        <v>14587050831.050001</v>
      </c>
      <c r="H88" s="23">
        <f t="shared" si="14"/>
        <v>14720017538.289999</v>
      </c>
      <c r="I88" s="23">
        <f t="shared" si="14"/>
        <v>14789963813.64</v>
      </c>
      <c r="J88" s="23">
        <f t="shared" si="14"/>
        <v>14879299145.470001</v>
      </c>
      <c r="K88" s="23">
        <f t="shared" si="14"/>
        <v>14984644667.84</v>
      </c>
      <c r="L88" s="23">
        <f t="shared" si="14"/>
        <v>15043349464.220001</v>
      </c>
      <c r="M88" s="23">
        <f>M86+M36</f>
        <v>15042211961.96</v>
      </c>
      <c r="N88" s="23">
        <f>N86+N36</f>
        <v>15090317884.180002</v>
      </c>
      <c r="O88" s="23">
        <f>O86+O36</f>
        <v>14953104731.130003</v>
      </c>
    </row>
    <row r="89" spans="1:3" ht="11.25">
      <c r="A89" s="29"/>
      <c r="B89" s="29"/>
      <c r="C89" s="29"/>
    </row>
    <row r="90" spans="1:3" ht="11.25">
      <c r="A90" s="29"/>
      <c r="B90" s="29"/>
      <c r="C90" s="29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2023-01-13T21:41:15Z</dcterms:modified>
  <cp:category/>
  <cp:version/>
  <cp:contentType/>
  <cp:contentStatus/>
</cp:coreProperties>
</file>