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<sst xmlns="http://schemas.openxmlformats.org/spreadsheetml/2006/main" count="70" uniqueCount="62">
  <si>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</si>
  <si>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</si>
  <si>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</si>
  <si>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</si>
  <si>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</si>
  <si>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</si>
  <si>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</si>
  <si>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</si>
  <si>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</si>
  <si>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</si>
  <si>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</si>
  <si>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</si>
  <si>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</si>
  <si>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</si>
  <si>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</si>
  <si>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</si>
  <si>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</si>
  <si>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</si>
  <si>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</si>
  <si>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</si>
  <si>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</si>
  <si>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</si>
  <si>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</si>
  <si>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</si>
  <si>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</si>
  <si>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</si>
  <si>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</si>
  <si>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</si>
  <si>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</si>
  <si>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</si>
  <si>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</si>
  <si>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</si>
  <si>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</si>
  <si>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</si>
  <si>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</si>
  <si>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</si>
  <si>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</si>
  <si>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</si>
  <si>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</si>
  <si>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</si>
  <si>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</si>
  <si>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</si>
  <si>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</si>
  <si>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</si>
  <si>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</si>
  <si>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</si>
  <si>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</si>
  <si>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</si>
  <si>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</si>
  <si>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</si>
  <si>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</si>
  <si>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</si>
  <si>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</si>
  <si>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</si>
  <si>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</si>
  <si>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</si>
  <si>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2021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</si>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</sst>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1" fillId="0" borderId="0" xfId="49" applyFont="1" applyAlignment="1">
      <alignment/>
    </xf>
    <xf numFmtId="44" fontId="41" fillId="0" borderId="0" xfId="49" applyFont="1" applyAlignment="1">
      <alignment vertical="top"/>
    </xf>
    <xf numFmtId="44" fontId="41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3" fillId="33" borderId="0" xfId="49" applyFont="1" applyFill="1" applyAlignment="1">
      <alignment/>
    </xf>
    <xf numFmtId="44" fontId="43" fillId="33" borderId="0" xfId="49" applyFont="1" applyFill="1" applyAlignment="1">
      <alignment horizontal="left"/>
    </xf>
    <xf numFmtId="0" fontId="3" fillId="34" borderId="0" xfId="0" applyFont="1" applyFill="1" applyAlignment="1">
      <alignment vertical="top" wrapText="1"/>
    </xf>
    <xf numFmtId="44" fontId="43" fillId="34" borderId="0" xfId="49" applyFont="1" applyFill="1" applyAlignment="1">
      <alignment/>
    </xf>
    <xf numFmtId="44" fontId="43" fillId="35" borderId="0" xfId="49" applyFont="1" applyFill="1" applyAlignment="1">
      <alignment/>
    </xf>
    <xf numFmtId="44" fontId="41" fillId="0" borderId="11" xfId="49" applyFont="1" applyBorder="1" applyAlignment="1">
      <alignment/>
    </xf>
    <xf numFmtId="44" fontId="4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58"/>
  <sheetViews>
    <sheetView tabSelected="1" zoomScalePageLayoutView="0" workbookViewId="0" topLeftCell="A1">
      <pane xSplit="3" ySplit="7" topLeftCell="D4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4" sqref="G4:G5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28.8515625" style="2" customWidth="1"/>
    <col min="4" max="4" width="17.57421875" style="10" customWidth="1"/>
    <col min="5" max="5" width="15.8515625" style="1" bestFit="1" customWidth="1"/>
    <col min="6" max="6" width="18.140625" style="1" bestFit="1" customWidth="1"/>
    <col min="7" max="7" width="15.8515625" style="1" bestFit="1" customWidth="1"/>
    <col min="8" max="8" width="16.421875" style="1" bestFit="1" customWidth="1"/>
    <col min="9" max="9" width="18.57421875" style="1" customWidth="1"/>
    <col min="10" max="16384" width="9.140625" style="1" customWidth="1"/>
  </cols>
  <sheetData>
    <row r="1" spans="1:203" ht="11.25">
      <c r="A1" s="3"/>
      <c r="B1" s="4"/>
      <c r="C1" s="5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</row>
    <row r="2" spans="2:203" ht="11.25">
      <c r="B2" s="13" t="s">
        <v>0</v>
      </c>
      <c r="C2" s="13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</row>
    <row r="3" spans="2:203" ht="15" customHeight="1">
      <c r="B3" s="13" t="s">
        <v>56</v>
      </c>
      <c r="C3" s="13"/>
      <c r="D3" s="1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</row>
    <row r="4" spans="2:203" ht="15" customHeight="1">
      <c r="B4" s="14" t="s">
        <v>51</v>
      </c>
      <c r="C4" s="13"/>
      <c r="D4" s="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</row>
    <row r="5" spans="2:203" ht="15" customHeight="1">
      <c r="B5" s="14"/>
      <c r="C5" s="14"/>
      <c r="D5" s="1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</row>
    <row r="6" spans="1:203" ht="19.5" customHeight="1">
      <c r="A6" s="6"/>
      <c r="B6" s="6"/>
      <c r="C6" s="6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</row>
    <row r="7" spans="1:203" ht="13.5" customHeight="1" thickBot="1">
      <c r="A7" s="30" t="s">
        <v>52</v>
      </c>
      <c r="B7" s="30"/>
      <c r="C7" s="30"/>
      <c r="D7" s="15" t="s">
        <v>1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</row>
    <row r="8" spans="1:3" ht="11.25">
      <c r="A8" s="25"/>
      <c r="B8" s="25"/>
      <c r="C8" s="25"/>
    </row>
    <row r="9" spans="1:5" ht="11.25">
      <c r="A9" s="7" t="s">
        <v>2</v>
      </c>
      <c r="B9" s="28" t="s">
        <v>3</v>
      </c>
      <c r="C9" s="28"/>
      <c r="E9" s="10"/>
    </row>
    <row r="10" spans="1:5" ht="12.75" customHeight="1">
      <c r="A10" s="7" t="s">
        <v>2</v>
      </c>
      <c r="B10" s="28" t="s">
        <v>4</v>
      </c>
      <c r="C10" s="28"/>
      <c r="E10" s="10"/>
    </row>
    <row r="11" spans="1:9" ht="12.75" customHeight="1">
      <c r="A11" s="8" t="s">
        <v>5</v>
      </c>
      <c r="B11" s="25" t="s">
        <v>6</v>
      </c>
      <c r="C11" s="25"/>
      <c r="D11" s="11">
        <v>14709087.03</v>
      </c>
      <c r="E11" s="10">
        <v>24332861.049999997</v>
      </c>
      <c r="F11" s="10">
        <v>27548539.59</v>
      </c>
      <c r="G11" s="10">
        <v>37639430.67</v>
      </c>
      <c r="H11" s="10">
        <v>40754830.06</v>
      </c>
      <c r="I11" s="10">
        <v>50925982.13999999</v>
      </c>
    </row>
    <row r="12" spans="1:9" ht="12.75" customHeight="1">
      <c r="A12" s="8" t="s">
        <v>7</v>
      </c>
      <c r="B12" s="25" t="s">
        <v>8</v>
      </c>
      <c r="C12" s="25"/>
      <c r="D12" s="11">
        <v>22097715.86</v>
      </c>
      <c r="E12" s="10">
        <v>32622296.02</v>
      </c>
      <c r="F12" s="10">
        <v>17573253.19</v>
      </c>
      <c r="G12" s="10">
        <v>36363643.49</v>
      </c>
      <c r="H12" s="10">
        <v>36688935.18</v>
      </c>
      <c r="I12" s="10">
        <v>34374228.82</v>
      </c>
    </row>
    <row r="13" spans="1:9" ht="12.75" customHeight="1">
      <c r="A13" s="8" t="s">
        <v>9</v>
      </c>
      <c r="B13" s="25" t="s">
        <v>10</v>
      </c>
      <c r="C13" s="25"/>
      <c r="D13" s="11">
        <v>2905006.3</v>
      </c>
      <c r="E13" s="10">
        <v>6906105.13</v>
      </c>
      <c r="F13" s="10">
        <v>2650849.13</v>
      </c>
      <c r="G13" s="10">
        <v>4699459.67</v>
      </c>
      <c r="H13" s="10">
        <v>5171907.29</v>
      </c>
      <c r="I13" s="10">
        <v>12553483.96</v>
      </c>
    </row>
    <row r="14" spans="1:9" ht="12.75" customHeight="1">
      <c r="A14" s="8" t="s">
        <v>11</v>
      </c>
      <c r="B14" s="25" t="s">
        <v>12</v>
      </c>
      <c r="C14" s="25"/>
      <c r="D14" s="11">
        <v>29952290.39</v>
      </c>
      <c r="E14" s="10">
        <v>12846679.16</v>
      </c>
      <c r="F14" s="10">
        <v>8518597.57</v>
      </c>
      <c r="G14" s="10">
        <v>11526778.29</v>
      </c>
      <c r="H14" s="10">
        <v>14955661.18</v>
      </c>
      <c r="I14" s="10">
        <v>9605546.48</v>
      </c>
    </row>
    <row r="15" spans="1:9" ht="12.75" customHeight="1">
      <c r="A15" s="8" t="s">
        <v>13</v>
      </c>
      <c r="B15" s="25" t="s">
        <v>14</v>
      </c>
      <c r="C15" s="25"/>
      <c r="D15" s="11">
        <v>6427258.11</v>
      </c>
      <c r="E15" s="10">
        <v>7084890.75</v>
      </c>
      <c r="F15" s="10">
        <v>7549313.81</v>
      </c>
      <c r="G15" s="10">
        <v>6886278.28</v>
      </c>
      <c r="H15" s="10">
        <v>7003809.19</v>
      </c>
      <c r="I15" s="10">
        <v>7322231.89</v>
      </c>
    </row>
    <row r="16" spans="1:9" ht="13.5" customHeight="1" thickBot="1">
      <c r="A16" s="8" t="s">
        <v>15</v>
      </c>
      <c r="B16" s="25" t="s">
        <v>16</v>
      </c>
      <c r="C16" s="25"/>
      <c r="D16" s="11">
        <v>17029590.63</v>
      </c>
      <c r="E16" s="10">
        <v>23863703.53</v>
      </c>
      <c r="F16" s="22">
        <v>15833844.77</v>
      </c>
      <c r="G16" s="22">
        <v>18089646.92</v>
      </c>
      <c r="H16" s="22">
        <v>16025318.35</v>
      </c>
      <c r="I16" s="22">
        <v>19438054.56</v>
      </c>
    </row>
    <row r="17" spans="1:9" ht="12.75" customHeight="1">
      <c r="A17" s="7"/>
      <c r="B17" s="28" t="s">
        <v>17</v>
      </c>
      <c r="C17" s="28"/>
      <c r="D17" s="12">
        <f>SUM(D11:D16)</f>
        <v>93120948.32</v>
      </c>
      <c r="E17" s="12">
        <f>SUM(E11:E16)</f>
        <v>107656535.64</v>
      </c>
      <c r="F17" s="10">
        <f>SUM(F11:F16)</f>
        <v>79674398.06</v>
      </c>
      <c r="G17" s="10">
        <f>SUM(G11:G16)</f>
        <v>115205237.32000001</v>
      </c>
      <c r="H17" s="23">
        <f>SUM(H11:H16)</f>
        <v>120600461.25</v>
      </c>
      <c r="I17" s="23">
        <f>SUM(I11:I16)</f>
        <v>134219527.85</v>
      </c>
    </row>
    <row r="18" spans="1:5" ht="5.25" customHeight="1">
      <c r="A18" s="25"/>
      <c r="B18" s="25"/>
      <c r="C18" s="25"/>
      <c r="E18" s="10"/>
    </row>
    <row r="19" spans="1:5" ht="30" customHeight="1">
      <c r="A19" s="7" t="s">
        <v>2</v>
      </c>
      <c r="B19" s="28" t="s">
        <v>18</v>
      </c>
      <c r="C19" s="28"/>
      <c r="E19" s="10"/>
    </row>
    <row r="20" spans="1:9" ht="12.75" customHeight="1">
      <c r="A20" s="8" t="s">
        <v>19</v>
      </c>
      <c r="B20" s="25" t="s">
        <v>20</v>
      </c>
      <c r="C20" s="25"/>
      <c r="D20" s="11">
        <v>2502835.15</v>
      </c>
      <c r="E20" s="10">
        <v>2333852.65</v>
      </c>
      <c r="F20" s="10">
        <v>2317419.24</v>
      </c>
      <c r="G20" s="10">
        <v>2329546.24</v>
      </c>
      <c r="H20" s="10">
        <v>2360974.24</v>
      </c>
      <c r="I20" s="10">
        <v>2255620.19</v>
      </c>
    </row>
    <row r="21" spans="1:9" ht="13.5" customHeight="1" thickBot="1">
      <c r="A21" s="8" t="s">
        <v>21</v>
      </c>
      <c r="B21" s="25" t="s">
        <v>22</v>
      </c>
      <c r="C21" s="25"/>
      <c r="D21" s="11">
        <v>3323149.66</v>
      </c>
      <c r="E21" s="10">
        <v>3002453.31</v>
      </c>
      <c r="F21" s="22">
        <v>3232079.91</v>
      </c>
      <c r="G21" s="22">
        <v>3421004.73</v>
      </c>
      <c r="H21" s="22">
        <v>3131077.08</v>
      </c>
      <c r="I21" s="22">
        <v>3126312.39</v>
      </c>
    </row>
    <row r="22" spans="1:9" ht="12.75" customHeight="1">
      <c r="A22" s="7"/>
      <c r="B22" s="28" t="s">
        <v>23</v>
      </c>
      <c r="C22" s="28"/>
      <c r="D22" s="12">
        <f>SUM(D20:D21)</f>
        <v>5825984.8100000005</v>
      </c>
      <c r="E22" s="12">
        <f>SUM(E20:E21)</f>
        <v>5336305.96</v>
      </c>
      <c r="F22" s="23">
        <f>SUM(F20:F21)</f>
        <v>5549499.15</v>
      </c>
      <c r="G22" s="23">
        <f>SUM(G20:G21)</f>
        <v>5750550.970000001</v>
      </c>
      <c r="H22" s="23">
        <f>SUM(H20:H21)</f>
        <v>5492051.32</v>
      </c>
      <c r="I22" s="23">
        <f>SUM(I20:I21)</f>
        <v>5381932.58</v>
      </c>
    </row>
    <row r="23" spans="1:5" ht="5.25" customHeight="1">
      <c r="A23" s="25"/>
      <c r="B23" s="25"/>
      <c r="C23" s="25"/>
      <c r="E23" s="10"/>
    </row>
    <row r="24" spans="1:5" ht="12.75" customHeight="1">
      <c r="A24" s="7" t="s">
        <v>2</v>
      </c>
      <c r="B24" s="28" t="s">
        <v>24</v>
      </c>
      <c r="C24" s="28"/>
      <c r="E24" s="10"/>
    </row>
    <row r="25" spans="1:9" ht="13.5" customHeight="1" thickBot="1">
      <c r="A25" s="9" t="s">
        <v>25</v>
      </c>
      <c r="B25" s="25" t="s">
        <v>26</v>
      </c>
      <c r="C25" s="25"/>
      <c r="D25" s="11">
        <v>332448417.36</v>
      </c>
      <c r="E25" s="10">
        <v>332448417.36</v>
      </c>
      <c r="F25" s="22">
        <v>332448417.36</v>
      </c>
      <c r="G25" s="22">
        <v>332448417.36</v>
      </c>
      <c r="H25" s="22">
        <v>332448417.36</v>
      </c>
      <c r="I25" s="22">
        <v>336398638.39</v>
      </c>
    </row>
    <row r="26" spans="1:9" ht="12.75" customHeight="1">
      <c r="A26" s="7"/>
      <c r="B26" s="28" t="s">
        <v>27</v>
      </c>
      <c r="C26" s="28"/>
      <c r="D26" s="12">
        <f>SUM(D25)</f>
        <v>332448417.36</v>
      </c>
      <c r="E26" s="12">
        <f>SUM(E25)</f>
        <v>332448417.36</v>
      </c>
      <c r="F26" s="23">
        <f>SUM(F25)</f>
        <v>332448417.36</v>
      </c>
      <c r="G26" s="23">
        <f>SUM(G25)</f>
        <v>332448417.36</v>
      </c>
      <c r="H26" s="23">
        <f>SUM(H25)</f>
        <v>332448417.36</v>
      </c>
      <c r="I26" s="23">
        <f>SUM(I25)</f>
        <v>336398638.39</v>
      </c>
    </row>
    <row r="27" spans="1:5" ht="5.25" customHeight="1">
      <c r="A27" s="25"/>
      <c r="B27" s="25"/>
      <c r="C27" s="25"/>
      <c r="E27" s="10"/>
    </row>
    <row r="28" spans="1:9" ht="12.75" customHeight="1">
      <c r="A28" s="26" t="s">
        <v>53</v>
      </c>
      <c r="B28" s="26"/>
      <c r="C28" s="16"/>
      <c r="D28" s="17">
        <f>SUM(D17,,D22,D26)</f>
        <v>431395350.49</v>
      </c>
      <c r="E28" s="17">
        <f>SUM(E17,,E22,E26)</f>
        <v>445441258.96000004</v>
      </c>
      <c r="F28" s="17">
        <f>F26+F22+F17</f>
        <v>417672314.57</v>
      </c>
      <c r="G28" s="17">
        <f>G26+G22+G17</f>
        <v>453404205.65000004</v>
      </c>
      <c r="H28" s="17">
        <f>H26+H22+H17</f>
        <v>458540929.93</v>
      </c>
      <c r="I28" s="17">
        <f>I26+I22+I17</f>
        <v>476000098.81999993</v>
      </c>
    </row>
    <row r="29" spans="1:5" ht="11.25">
      <c r="A29" s="8"/>
      <c r="B29" s="8"/>
      <c r="C29" s="8"/>
      <c r="E29" s="10"/>
    </row>
    <row r="30" spans="1:5" ht="6.75" customHeight="1">
      <c r="A30" s="25"/>
      <c r="B30" s="25"/>
      <c r="C30" s="25"/>
      <c r="E30" s="10"/>
    </row>
    <row r="31" spans="1:5" ht="12.75" customHeight="1">
      <c r="A31" s="7" t="s">
        <v>2</v>
      </c>
      <c r="B31" s="28" t="s">
        <v>28</v>
      </c>
      <c r="C31" s="28"/>
      <c r="E31" s="10"/>
    </row>
    <row r="32" spans="1:9" ht="13.5" customHeight="1" thickBot="1">
      <c r="A32" s="8" t="s">
        <v>29</v>
      </c>
      <c r="B32" s="25" t="s">
        <v>30</v>
      </c>
      <c r="C32" s="25"/>
      <c r="D32" s="11">
        <v>7870935731.25</v>
      </c>
      <c r="E32" s="10">
        <v>7872359545.44</v>
      </c>
      <c r="F32" s="22">
        <v>8137216282.63</v>
      </c>
      <c r="G32" s="22">
        <v>8138836748.89</v>
      </c>
      <c r="H32" s="22">
        <v>8140118988.46</v>
      </c>
      <c r="I32" s="22">
        <v>8141548192.07</v>
      </c>
    </row>
    <row r="33" spans="1:9" ht="12.75" customHeight="1">
      <c r="A33" s="7"/>
      <c r="B33" s="28" t="s">
        <v>31</v>
      </c>
      <c r="C33" s="28"/>
      <c r="D33" s="12">
        <f>SUM(D32)</f>
        <v>7870935731.25</v>
      </c>
      <c r="E33" s="12">
        <f>SUM(E32)</f>
        <v>7872359545.44</v>
      </c>
      <c r="F33" s="10">
        <f>SUM(F32)</f>
        <v>8137216282.63</v>
      </c>
      <c r="G33" s="10">
        <f>SUM(G32)</f>
        <v>8138836748.89</v>
      </c>
      <c r="H33" s="23">
        <f>SUM(H32)</f>
        <v>8140118988.46</v>
      </c>
      <c r="I33" s="23">
        <f>SUM(I32)</f>
        <v>8141548192.07</v>
      </c>
    </row>
    <row r="34" spans="1:5" ht="6" customHeight="1">
      <c r="A34" s="25"/>
      <c r="B34" s="25"/>
      <c r="C34" s="25"/>
      <c r="E34" s="10"/>
    </row>
    <row r="35" spans="1:9" ht="12.75" customHeight="1">
      <c r="A35" s="26" t="s">
        <v>54</v>
      </c>
      <c r="B35" s="26"/>
      <c r="C35" s="16"/>
      <c r="D35" s="18">
        <f>SUM(D33)</f>
        <v>7870935731.25</v>
      </c>
      <c r="E35" s="18">
        <f>SUM(E33)</f>
        <v>7872359545.44</v>
      </c>
      <c r="F35" s="18">
        <f>SUM(F33)</f>
        <v>8137216282.63</v>
      </c>
      <c r="G35" s="18">
        <f>SUM(G33)</f>
        <v>8138836748.89</v>
      </c>
      <c r="H35" s="18">
        <f>SUM(H33)</f>
        <v>8140118988.46</v>
      </c>
      <c r="I35" s="18">
        <f>SUM(I33)</f>
        <v>8141548192.07</v>
      </c>
    </row>
    <row r="36" spans="1:5" ht="11.25">
      <c r="A36" s="8"/>
      <c r="B36" s="8"/>
      <c r="C36" s="8"/>
      <c r="E36" s="10"/>
    </row>
    <row r="37" spans="1:9" ht="12.75" customHeight="1">
      <c r="A37" s="29" t="s">
        <v>55</v>
      </c>
      <c r="B37" s="29"/>
      <c r="C37" s="19"/>
      <c r="D37" s="20">
        <f>SUM(D35,D28)</f>
        <v>8302331081.74</v>
      </c>
      <c r="E37" s="20">
        <f>SUM(E35,E28)</f>
        <v>8317800804.4</v>
      </c>
      <c r="F37" s="20">
        <f>SUM(F35+F28)</f>
        <v>8554888597.2</v>
      </c>
      <c r="G37" s="20">
        <f>SUM(G35+G28)</f>
        <v>8592240954.54</v>
      </c>
      <c r="H37" s="20">
        <f>H35+H28</f>
        <v>8598659918.39</v>
      </c>
      <c r="I37" s="20">
        <f>I35+I28</f>
        <v>8617548290.89</v>
      </c>
    </row>
    <row r="38" spans="1:5" ht="11.25">
      <c r="A38" s="25"/>
      <c r="B38" s="25"/>
      <c r="C38" s="25"/>
      <c r="E38" s="10"/>
    </row>
    <row r="39" spans="1:5" ht="5.25" customHeight="1">
      <c r="A39" s="8"/>
      <c r="B39" s="8"/>
      <c r="C39" s="8"/>
      <c r="E39" s="10"/>
    </row>
    <row r="40" spans="1:5" ht="12.75" customHeight="1">
      <c r="A40" s="7" t="s">
        <v>2</v>
      </c>
      <c r="B40" s="28" t="s">
        <v>32</v>
      </c>
      <c r="C40" s="28"/>
      <c r="E40" s="10"/>
    </row>
    <row r="41" spans="1:5" ht="12.75" customHeight="1">
      <c r="A41" s="7" t="s">
        <v>2</v>
      </c>
      <c r="B41" s="28" t="s">
        <v>33</v>
      </c>
      <c r="C41" s="28"/>
      <c r="E41" s="10"/>
    </row>
    <row r="42" spans="1:9" ht="13.5" customHeight="1" thickBot="1">
      <c r="A42" s="8" t="s">
        <v>34</v>
      </c>
      <c r="B42" s="25" t="s">
        <v>35</v>
      </c>
      <c r="C42" s="25"/>
      <c r="D42" s="11">
        <v>461707.22</v>
      </c>
      <c r="E42" s="10">
        <v>448370.12</v>
      </c>
      <c r="F42" s="22">
        <v>435033.02</v>
      </c>
      <c r="G42" s="22">
        <v>421695.92</v>
      </c>
      <c r="H42" s="22">
        <v>423358.82</v>
      </c>
      <c r="I42" s="22">
        <v>778309.07</v>
      </c>
    </row>
    <row r="43" spans="1:9" ht="12.75" customHeight="1">
      <c r="A43" s="7"/>
      <c r="B43" s="28" t="s">
        <v>36</v>
      </c>
      <c r="C43" s="28"/>
      <c r="D43" s="12">
        <f>SUM(D42)</f>
        <v>461707.22</v>
      </c>
      <c r="E43" s="12">
        <f>SUM(E42)</f>
        <v>448370.12</v>
      </c>
      <c r="F43" s="10">
        <f>SUM(F42)</f>
        <v>435033.02</v>
      </c>
      <c r="G43" s="10">
        <f>SUM(G42)</f>
        <v>421695.92</v>
      </c>
      <c r="H43" s="10">
        <f>SUM(H42)</f>
        <v>423358.82</v>
      </c>
      <c r="I43" s="10">
        <f>SUM(I42)</f>
        <v>778309.07</v>
      </c>
    </row>
    <row r="44" spans="1:5" ht="6" customHeight="1">
      <c r="A44" s="25"/>
      <c r="B44" s="25"/>
      <c r="C44" s="25"/>
      <c r="E44" s="10"/>
    </row>
    <row r="45" spans="1:5" ht="12.75" customHeight="1">
      <c r="A45" s="7" t="s">
        <v>2</v>
      </c>
      <c r="B45" s="28" t="s">
        <v>37</v>
      </c>
      <c r="C45" s="28"/>
      <c r="E45" s="10"/>
    </row>
    <row r="46" spans="1:9" ht="12.75" customHeight="1">
      <c r="A46" s="8" t="s">
        <v>38</v>
      </c>
      <c r="B46" s="25" t="s">
        <v>39</v>
      </c>
      <c r="C46" s="25"/>
      <c r="D46" s="10">
        <v>301323041.48</v>
      </c>
      <c r="E46" s="10">
        <v>349195363.86</v>
      </c>
      <c r="F46" s="10">
        <v>360569208.78</v>
      </c>
      <c r="G46" s="10">
        <v>352778030.44</v>
      </c>
      <c r="H46" s="10">
        <v>392463349.62</v>
      </c>
      <c r="I46" s="10">
        <v>390220494.46</v>
      </c>
    </row>
    <row r="47" spans="1:9" ht="12.75" customHeight="1">
      <c r="A47" s="8" t="s">
        <v>40</v>
      </c>
      <c r="B47" s="25" t="s">
        <v>41</v>
      </c>
      <c r="C47" s="25"/>
      <c r="D47" s="11">
        <v>1344417567.08</v>
      </c>
      <c r="E47" s="10">
        <v>1329815317.5499997</v>
      </c>
      <c r="F47" s="10">
        <v>1297508626.07</v>
      </c>
      <c r="G47" s="10">
        <v>1273757489.36</v>
      </c>
      <c r="H47" s="10">
        <v>1267408607.93</v>
      </c>
      <c r="I47" s="10">
        <v>1262337409.66</v>
      </c>
    </row>
    <row r="48" spans="1:9" ht="13.5" customHeight="1" thickBot="1">
      <c r="A48" s="8" t="s">
        <v>42</v>
      </c>
      <c r="B48" s="25" t="s">
        <v>43</v>
      </c>
      <c r="C48" s="25"/>
      <c r="D48" s="11">
        <v>5786076202.54</v>
      </c>
      <c r="E48" s="10">
        <v>5794401453.52</v>
      </c>
      <c r="F48" s="22">
        <v>5797540048.24</v>
      </c>
      <c r="G48" s="22">
        <v>5796068263.37</v>
      </c>
      <c r="H48" s="22">
        <v>5785399213.7</v>
      </c>
      <c r="I48" s="22">
        <v>5785554387.44</v>
      </c>
    </row>
    <row r="49" spans="1:9" ht="12.75" customHeight="1">
      <c r="A49" s="7"/>
      <c r="B49" s="28" t="s">
        <v>44</v>
      </c>
      <c r="C49" s="28"/>
      <c r="D49" s="12">
        <f>SUM(D46:D48)</f>
        <v>7431816811.1</v>
      </c>
      <c r="E49" s="12">
        <f>SUM(E46:E48)</f>
        <v>7473412134.93</v>
      </c>
      <c r="F49" s="10">
        <f>SUM(F46:F48)</f>
        <v>7455617883.09</v>
      </c>
      <c r="G49" s="10">
        <f>SUM(G46:G48)</f>
        <v>7422603783.17</v>
      </c>
      <c r="H49" s="23">
        <f>SUM(H46:H48)</f>
        <v>7445271171.25</v>
      </c>
      <c r="I49" s="23">
        <f>SUM(I46:I48)</f>
        <v>7438112291.559999</v>
      </c>
    </row>
    <row r="50" spans="1:5" ht="6.75" customHeight="1">
      <c r="A50" s="25"/>
      <c r="B50" s="25"/>
      <c r="C50" s="25"/>
      <c r="E50" s="10"/>
    </row>
    <row r="51" spans="1:5" ht="12.75" customHeight="1">
      <c r="A51" s="7" t="s">
        <v>2</v>
      </c>
      <c r="B51" s="28" t="s">
        <v>45</v>
      </c>
      <c r="C51" s="28"/>
      <c r="E51" s="10"/>
    </row>
    <row r="52" spans="1:9" ht="13.5" customHeight="1" thickBot="1">
      <c r="A52" s="8" t="s">
        <v>46</v>
      </c>
      <c r="B52" s="25" t="s">
        <v>47</v>
      </c>
      <c r="C52" s="25"/>
      <c r="D52" s="11">
        <v>-2958808532.21</v>
      </c>
      <c r="E52" s="10">
        <v>-2945351466.91</v>
      </c>
      <c r="F52" s="22">
        <v>-3207403213.51</v>
      </c>
      <c r="G52" s="22">
        <v>-3192012651.91</v>
      </c>
      <c r="H52" s="22">
        <v>-3183666417.52</v>
      </c>
      <c r="I52" s="22">
        <v>-3183666417.52</v>
      </c>
    </row>
    <row r="53" spans="1:9" ht="12.75" customHeight="1">
      <c r="A53" s="7"/>
      <c r="B53" s="28" t="s">
        <v>48</v>
      </c>
      <c r="C53" s="28"/>
      <c r="D53" s="12">
        <f>SUM(D52)</f>
        <v>-2958808532.21</v>
      </c>
      <c r="E53" s="12">
        <f>SUM(E52)</f>
        <v>-2945351466.91</v>
      </c>
      <c r="F53" s="23">
        <f>SUM(F52)</f>
        <v>-3207403213.51</v>
      </c>
      <c r="G53" s="23">
        <f>SUM(G52)</f>
        <v>-3192012651.91</v>
      </c>
      <c r="H53" s="23">
        <f>SUM(H52)</f>
        <v>-3183666417.52</v>
      </c>
      <c r="I53" s="23">
        <f>SUM(I52)</f>
        <v>-3183666417.52</v>
      </c>
    </row>
    <row r="54" spans="2:5" ht="6" customHeight="1">
      <c r="B54" s="24"/>
      <c r="C54" s="24"/>
      <c r="E54" s="10"/>
    </row>
    <row r="55" spans="1:9" ht="12.75" customHeight="1">
      <c r="A55" s="26" t="s">
        <v>49</v>
      </c>
      <c r="B55" s="26"/>
      <c r="C55" s="26"/>
      <c r="D55" s="17">
        <f>SUM(D43,D49,D53)</f>
        <v>4473469986.110001</v>
      </c>
      <c r="E55" s="17">
        <f>SUM(E43,E49,E53)</f>
        <v>4528509038.14</v>
      </c>
      <c r="F55" s="17">
        <f>SUM(F43,F49,F53)</f>
        <v>4248649702.6000004</v>
      </c>
      <c r="G55" s="17">
        <f>SUM(G43,G49,G53)</f>
        <v>4231012827.1800003</v>
      </c>
      <c r="H55" s="17">
        <f>SUM(H43,H49,H53)</f>
        <v>4262028112.5499997</v>
      </c>
      <c r="I55" s="17">
        <f>SUM(I43,I49,I53)</f>
        <v>4255224183.109999</v>
      </c>
    </row>
    <row r="56" spans="1:5" ht="11.25">
      <c r="A56" s="25"/>
      <c r="B56" s="25"/>
      <c r="C56" s="25"/>
      <c r="E56" s="10"/>
    </row>
    <row r="57" spans="1:9" ht="12.75" customHeight="1">
      <c r="A57" s="27" t="s">
        <v>50</v>
      </c>
      <c r="B57" s="27"/>
      <c r="C57" s="27"/>
      <c r="D57" s="21">
        <f>SUM(D37,D55)</f>
        <v>12775801067.85</v>
      </c>
      <c r="E57" s="21">
        <f>SUM(E37,E55)</f>
        <v>12846309842.54</v>
      </c>
      <c r="F57" s="21">
        <f>F55+F37</f>
        <v>12803538299.8</v>
      </c>
      <c r="G57" s="21">
        <f>G55+G37</f>
        <v>12823253781.720001</v>
      </c>
      <c r="H57" s="21">
        <f>H55+H37</f>
        <v>12860688030.939999</v>
      </c>
      <c r="I57" s="21">
        <f>I55+I37</f>
        <v>12872772473.999998</v>
      </c>
    </row>
    <row r="58" spans="1:3" ht="11.25">
      <c r="A58" s="25"/>
      <c r="B58" s="25"/>
      <c r="C58" s="25"/>
    </row>
  </sheetData>
  <sheetProtection/>
  <mergeCells count="49">
    <mergeCell ref="A7:C7"/>
    <mergeCell ref="B13:C13"/>
    <mergeCell ref="B14:C14"/>
    <mergeCell ref="A8:C8"/>
    <mergeCell ref="B9:C9"/>
    <mergeCell ref="B15:C15"/>
    <mergeCell ref="B16:C16"/>
    <mergeCell ref="B17:C17"/>
    <mergeCell ref="A18:C18"/>
    <mergeCell ref="B10:C10"/>
    <mergeCell ref="B11:C11"/>
    <mergeCell ref="B12:C12"/>
    <mergeCell ref="B19:C19"/>
    <mergeCell ref="B20:C20"/>
    <mergeCell ref="B21:C21"/>
    <mergeCell ref="B22:C22"/>
    <mergeCell ref="A23:C23"/>
    <mergeCell ref="B24:C24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A38:C38"/>
    <mergeCell ref="B40:C40"/>
    <mergeCell ref="B41:C41"/>
    <mergeCell ref="B42:C42"/>
    <mergeCell ref="A35:B35"/>
    <mergeCell ref="A37:B37"/>
    <mergeCell ref="B43:C43"/>
    <mergeCell ref="A44:C44"/>
    <mergeCell ref="B45:C45"/>
    <mergeCell ref="B46:C46"/>
    <mergeCell ref="B47:C47"/>
    <mergeCell ref="B48:C48"/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dcterms:created xsi:type="dcterms:W3CDTF">2018-02-09T16:09:18Z</dcterms:created>
  <dcterms:modified xsi:type="dcterms:W3CDTF">2021-07-08T16:59:23Z</dcterms:modified>
  <cp:category/>
  <cp:version/>
  <cp:contentType/>
  <cp:contentStatus/>
</cp:coreProperties>
</file>