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<sst xmlns="http://schemas.openxmlformats.org/spreadsheetml/2006/main" count="75" uniqueCount="67">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</sst>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44" fontId="42" fillId="34" borderId="0" xfId="49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44" fontId="42" fillId="33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819150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" sqref="D6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14" width="17.8515625" style="1" customWidth="1"/>
    <col min="15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0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56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51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52</v>
      </c>
      <c r="B7" s="18"/>
      <c r="C7" s="18"/>
      <c r="D7" s="19" t="s">
        <v>1</v>
      </c>
      <c r="E7" s="19" t="s">
        <v>57</v>
      </c>
      <c r="F7" s="19" t="s">
        <v>58</v>
      </c>
      <c r="G7" s="19" t="s">
        <v>59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19" t="s">
        <v>65</v>
      </c>
      <c r="N7" s="19" t="s">
        <v>66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14" ht="11.25">
      <c r="A8" s="16"/>
      <c r="B8" s="16"/>
      <c r="C8" s="16"/>
      <c r="F8" s="10"/>
      <c r="G8" s="10"/>
      <c r="H8" s="10"/>
      <c r="I8" s="10"/>
      <c r="J8" s="10"/>
      <c r="K8" s="10"/>
      <c r="L8" s="10"/>
      <c r="M8" s="10"/>
      <c r="N8" s="10"/>
    </row>
    <row r="9" spans="1:14" ht="11.25">
      <c r="A9" s="7" t="s">
        <v>2</v>
      </c>
      <c r="B9" s="17" t="s">
        <v>3</v>
      </c>
      <c r="C9" s="17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7" t="s">
        <v>2</v>
      </c>
      <c r="B10" s="17" t="s">
        <v>4</v>
      </c>
      <c r="C10" s="17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 customHeight="1">
      <c r="A11" s="8" t="s">
        <v>5</v>
      </c>
      <c r="B11" s="16" t="s">
        <v>6</v>
      </c>
      <c r="C11" s="16"/>
      <c r="D11" s="11">
        <v>14989484.38</v>
      </c>
      <c r="E11" s="11">
        <v>25024145.99</v>
      </c>
      <c r="F11" s="11">
        <v>26640930.56</v>
      </c>
      <c r="G11" s="11">
        <v>36062599.78</v>
      </c>
      <c r="H11" s="11">
        <v>39527675.8</v>
      </c>
      <c r="I11" s="11">
        <v>49968564.11</v>
      </c>
      <c r="J11" s="11">
        <v>53267182.93</v>
      </c>
      <c r="K11" s="11">
        <v>63829737.17</v>
      </c>
      <c r="L11" s="11">
        <v>67286835.48</v>
      </c>
      <c r="M11" s="11">
        <v>77904360.56</v>
      </c>
      <c r="N11" s="11">
        <v>45697207.83</v>
      </c>
    </row>
    <row r="12" spans="1:14" ht="12.75" customHeight="1">
      <c r="A12" s="8" t="s">
        <v>7</v>
      </c>
      <c r="B12" s="16" t="s">
        <v>8</v>
      </c>
      <c r="C12" s="16"/>
      <c r="D12" s="11">
        <v>29739410.35</v>
      </c>
      <c r="E12" s="11">
        <v>49494427.22</v>
      </c>
      <c r="F12" s="11">
        <v>42825542.34</v>
      </c>
      <c r="G12" s="11">
        <v>28713512.73</v>
      </c>
      <c r="H12" s="11">
        <v>32406389.92</v>
      </c>
      <c r="I12" s="11">
        <v>24270117.99</v>
      </c>
      <c r="J12" s="11">
        <v>22223598.93</v>
      </c>
      <c r="K12" s="11">
        <v>21503358.71</v>
      </c>
      <c r="L12" s="11">
        <v>28738854.5</v>
      </c>
      <c r="M12" s="11">
        <v>33184674.88</v>
      </c>
      <c r="N12" s="11">
        <v>42168273.12</v>
      </c>
    </row>
    <row r="13" spans="1:14" ht="12.75" customHeight="1">
      <c r="A13" s="8" t="s">
        <v>9</v>
      </c>
      <c r="B13" s="16" t="s">
        <v>10</v>
      </c>
      <c r="C13" s="16"/>
      <c r="D13" s="11">
        <v>2252890.74</v>
      </c>
      <c r="E13" s="11">
        <v>5559363.71</v>
      </c>
      <c r="F13" s="11">
        <v>3179148.39</v>
      </c>
      <c r="G13" s="11">
        <v>4564158.35</v>
      </c>
      <c r="H13" s="11">
        <v>1452073.36</v>
      </c>
      <c r="I13" s="11"/>
      <c r="J13" s="11">
        <v>13210877.21</v>
      </c>
      <c r="K13" s="11">
        <v>16522805.19</v>
      </c>
      <c r="L13" s="11">
        <v>22936874.92</v>
      </c>
      <c r="M13" s="11">
        <v>12143961.84</v>
      </c>
      <c r="N13" s="11">
        <v>12399242.16</v>
      </c>
    </row>
    <row r="14" spans="1:14" ht="12.75" customHeight="1">
      <c r="A14" s="8" t="s">
        <v>11</v>
      </c>
      <c r="B14" s="16" t="s">
        <v>12</v>
      </c>
      <c r="C14" s="16"/>
      <c r="D14" s="11">
        <v>10150594.17</v>
      </c>
      <c r="E14" s="11">
        <v>17187393.08</v>
      </c>
      <c r="F14" s="11">
        <v>16174111.19</v>
      </c>
      <c r="G14" s="11">
        <v>21222329.07</v>
      </c>
      <c r="H14" s="11">
        <v>13981729.37</v>
      </c>
      <c r="I14" s="11">
        <v>15194550.84</v>
      </c>
      <c r="J14" s="11">
        <v>13849512.71</v>
      </c>
      <c r="K14" s="11">
        <v>19154391.56</v>
      </c>
      <c r="L14" s="11">
        <v>18692432.54</v>
      </c>
      <c r="M14" s="11">
        <v>16595106.61</v>
      </c>
      <c r="N14" s="11">
        <v>13849745.37</v>
      </c>
    </row>
    <row r="15" spans="1:14" ht="12.75" customHeight="1">
      <c r="A15" s="8" t="s">
        <v>13</v>
      </c>
      <c r="B15" s="16" t="s">
        <v>14</v>
      </c>
      <c r="C15" s="16"/>
      <c r="D15" s="11">
        <v>7581881.12</v>
      </c>
      <c r="E15" s="11">
        <v>7955234.12</v>
      </c>
      <c r="F15" s="11">
        <v>8088917.09</v>
      </c>
      <c r="G15" s="11">
        <v>8061241.44</v>
      </c>
      <c r="H15" s="11">
        <v>8097266.4</v>
      </c>
      <c r="I15" s="11">
        <v>7750025.83</v>
      </c>
      <c r="J15" s="11">
        <v>7934107.45</v>
      </c>
      <c r="K15" s="11">
        <v>7563167.68</v>
      </c>
      <c r="L15" s="11">
        <v>7870263.4</v>
      </c>
      <c r="M15" s="11">
        <v>8357527.59</v>
      </c>
      <c r="N15" s="11">
        <v>13555487.64</v>
      </c>
    </row>
    <row r="16" spans="1:14" ht="13.5" customHeight="1" thickBot="1">
      <c r="A16" s="8" t="s">
        <v>15</v>
      </c>
      <c r="B16" s="16" t="s">
        <v>16</v>
      </c>
      <c r="C16" s="16"/>
      <c r="D16" s="11">
        <v>16598443.78</v>
      </c>
      <c r="E16" s="11">
        <v>18562147.82</v>
      </c>
      <c r="F16" s="11">
        <v>17493089.72</v>
      </c>
      <c r="G16" s="11">
        <v>19681506.31</v>
      </c>
      <c r="H16" s="11">
        <v>20563483.06</v>
      </c>
      <c r="I16" s="11">
        <v>22771470.13</v>
      </c>
      <c r="J16" s="11">
        <v>22864472.12</v>
      </c>
      <c r="K16" s="11">
        <v>26195091.5</v>
      </c>
      <c r="L16" s="11">
        <v>23343824.58</v>
      </c>
      <c r="M16" s="11">
        <v>26758625.77</v>
      </c>
      <c r="N16" s="11">
        <v>27485757.85</v>
      </c>
    </row>
    <row r="17" spans="1:14" ht="12.75" customHeight="1">
      <c r="A17" s="7"/>
      <c r="B17" s="17" t="s">
        <v>17</v>
      </c>
      <c r="C17" s="17"/>
      <c r="D17" s="12">
        <f aca="true" t="shared" si="0" ref="D17:J17">SUM(D11:D16)</f>
        <v>81312704.54</v>
      </c>
      <c r="E17" s="12">
        <f t="shared" si="0"/>
        <v>123782711.94</v>
      </c>
      <c r="F17" s="12">
        <f t="shared" si="0"/>
        <v>114401739.29</v>
      </c>
      <c r="G17" s="12">
        <f t="shared" si="0"/>
        <v>118305347.68</v>
      </c>
      <c r="H17" s="12">
        <f t="shared" si="0"/>
        <v>116028617.91000001</v>
      </c>
      <c r="I17" s="12">
        <f t="shared" si="0"/>
        <v>119954728.89999999</v>
      </c>
      <c r="J17" s="12">
        <f t="shared" si="0"/>
        <v>133349751.35000001</v>
      </c>
      <c r="K17" s="12">
        <f>SUM(K11:K16)</f>
        <v>154768551.81</v>
      </c>
      <c r="L17" s="12">
        <f>SUM(L11:L16)</f>
        <v>168869085.42000002</v>
      </c>
      <c r="M17" s="12">
        <f>SUM(M11:M16)</f>
        <v>174944257.25</v>
      </c>
      <c r="N17" s="12">
        <f>SUM(N11:N16)</f>
        <v>155155713.97</v>
      </c>
    </row>
    <row r="18" spans="1:14" ht="5.25" customHeight="1">
      <c r="A18" s="16"/>
      <c r="B18" s="16"/>
      <c r="C18" s="16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30" customHeight="1">
      <c r="A19" s="7" t="s">
        <v>2</v>
      </c>
      <c r="B19" s="17" t="s">
        <v>18</v>
      </c>
      <c r="C19" s="17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 customHeight="1">
      <c r="A20" s="8" t="s">
        <v>19</v>
      </c>
      <c r="B20" s="16" t="s">
        <v>20</v>
      </c>
      <c r="C20" s="16"/>
      <c r="D20" s="11">
        <v>2426755.61</v>
      </c>
      <c r="E20" s="11">
        <v>2353795.82</v>
      </c>
      <c r="F20" s="11">
        <v>2332824.82</v>
      </c>
      <c r="G20" s="11">
        <v>2391369.82</v>
      </c>
      <c r="H20" s="11">
        <v>2391369.82</v>
      </c>
      <c r="I20" s="11">
        <v>2389325.82</v>
      </c>
      <c r="J20" s="11">
        <v>2437385.31</v>
      </c>
      <c r="K20" s="11">
        <v>2585576.81</v>
      </c>
      <c r="L20" s="11">
        <v>2518816.96</v>
      </c>
      <c r="M20" s="11">
        <v>2449470.15</v>
      </c>
      <c r="N20" s="11">
        <v>2502291.49</v>
      </c>
    </row>
    <row r="21" spans="1:14" ht="13.5" customHeight="1" thickBot="1">
      <c r="A21" s="8" t="s">
        <v>21</v>
      </c>
      <c r="B21" s="16" t="s">
        <v>22</v>
      </c>
      <c r="C21" s="16"/>
      <c r="D21" s="11">
        <v>3376129.53</v>
      </c>
      <c r="E21" s="11">
        <v>3263340.54</v>
      </c>
      <c r="F21" s="11">
        <v>3246028.05</v>
      </c>
      <c r="G21" s="11">
        <v>3208353.71</v>
      </c>
      <c r="H21" s="11">
        <v>3286544.21</v>
      </c>
      <c r="I21" s="11">
        <v>3194143.29</v>
      </c>
      <c r="J21" s="11">
        <v>3189635.1</v>
      </c>
      <c r="K21" s="11">
        <v>3418199.16</v>
      </c>
      <c r="L21" s="11">
        <v>3171151.28</v>
      </c>
      <c r="M21" s="11">
        <v>3169852.08</v>
      </c>
      <c r="N21" s="11">
        <v>3402586.08</v>
      </c>
    </row>
    <row r="22" spans="1:14" ht="12.75" customHeight="1">
      <c r="A22" s="7"/>
      <c r="B22" s="17" t="s">
        <v>23</v>
      </c>
      <c r="C22" s="17"/>
      <c r="D22" s="12">
        <f aca="true" t="shared" si="1" ref="D22:J22">SUM(D20:D21)</f>
        <v>5802885.14</v>
      </c>
      <c r="E22" s="12">
        <f t="shared" si="1"/>
        <v>5617136.359999999</v>
      </c>
      <c r="F22" s="12">
        <f t="shared" si="1"/>
        <v>5578852.869999999</v>
      </c>
      <c r="G22" s="12">
        <f t="shared" si="1"/>
        <v>5599723.529999999</v>
      </c>
      <c r="H22" s="12">
        <f t="shared" si="1"/>
        <v>5677914.029999999</v>
      </c>
      <c r="I22" s="12">
        <f t="shared" si="1"/>
        <v>5583469.109999999</v>
      </c>
      <c r="J22" s="12">
        <f t="shared" si="1"/>
        <v>5627020.41</v>
      </c>
      <c r="K22" s="12">
        <f>SUM(K20:K21)</f>
        <v>6003775.970000001</v>
      </c>
      <c r="L22" s="12">
        <f>SUM(L20:L21)</f>
        <v>5689968.24</v>
      </c>
      <c r="M22" s="12">
        <f>SUM(M20:M21)</f>
        <v>5619322.23</v>
      </c>
      <c r="N22" s="12">
        <f>SUM(N20:N21)</f>
        <v>5904877.57</v>
      </c>
    </row>
    <row r="23" spans="1:14" ht="5.25" customHeight="1">
      <c r="A23" s="16"/>
      <c r="B23" s="16"/>
      <c r="C23" s="16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 customHeight="1">
      <c r="A24" s="7" t="s">
        <v>2</v>
      </c>
      <c r="B24" s="17" t="s">
        <v>24</v>
      </c>
      <c r="C24" s="17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 customHeight="1" thickBot="1">
      <c r="A25" s="9" t="s">
        <v>25</v>
      </c>
      <c r="B25" s="16" t="s">
        <v>26</v>
      </c>
      <c r="C25" s="16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  <c r="M25" s="11">
        <v>332448417.36</v>
      </c>
      <c r="N25" s="11">
        <v>332448417.36</v>
      </c>
    </row>
    <row r="26" spans="1:14" ht="12.75" customHeight="1">
      <c r="A26" s="7"/>
      <c r="B26" s="17" t="s">
        <v>27</v>
      </c>
      <c r="C26" s="17"/>
      <c r="D26" s="12">
        <f aca="true" t="shared" si="2" ref="D26:J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 t="shared" si="2"/>
        <v>332448417.36</v>
      </c>
      <c r="K26" s="12">
        <f>SUM(K25)</f>
        <v>332448417.36</v>
      </c>
      <c r="L26" s="12">
        <f>SUM(L25)</f>
        <v>332448417.36</v>
      </c>
      <c r="M26" s="12">
        <f>SUM(M25)</f>
        <v>332448417.36</v>
      </c>
      <c r="N26" s="12">
        <f>SUM(N25)</f>
        <v>332448417.36</v>
      </c>
    </row>
    <row r="27" spans="1:14" ht="5.25" customHeight="1">
      <c r="A27" s="16"/>
      <c r="B27" s="16"/>
      <c r="C27" s="16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 customHeight="1">
      <c r="A28" s="20" t="s">
        <v>53</v>
      </c>
      <c r="B28" s="20"/>
      <c r="C28" s="21"/>
      <c r="D28" s="22">
        <f aca="true" t="shared" si="3" ref="D28:I28">SUM(D17,,D22,D26)</f>
        <v>419564007.04</v>
      </c>
      <c r="E28" s="22">
        <f t="shared" si="3"/>
        <v>461848265.66</v>
      </c>
      <c r="F28" s="22">
        <f t="shared" si="3"/>
        <v>452429009.52000004</v>
      </c>
      <c r="G28" s="22">
        <f t="shared" si="3"/>
        <v>456353488.57000005</v>
      </c>
      <c r="H28" s="22">
        <f t="shared" si="3"/>
        <v>454154949.3</v>
      </c>
      <c r="I28" s="22">
        <f t="shared" si="3"/>
        <v>457986615.37</v>
      </c>
      <c r="J28" s="22">
        <f>SUM(J17,,J22,J26)</f>
        <v>471425189.12</v>
      </c>
      <c r="K28" s="22">
        <f>SUM(K17,,K22,K26)</f>
        <v>493220745.14</v>
      </c>
      <c r="L28" s="22">
        <f>SUM(L17,,L22,L26)</f>
        <v>507007471.02000004</v>
      </c>
      <c r="M28" s="22">
        <f>SUM(M17,,M22,M26)</f>
        <v>513011996.84000003</v>
      </c>
      <c r="N28" s="22">
        <f>SUM(N17,,N22,N26)</f>
        <v>493509008.9</v>
      </c>
    </row>
    <row r="29" spans="1:14" ht="11.25">
      <c r="A29" s="8"/>
      <c r="B29" s="8"/>
      <c r="C29" s="8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6.75" customHeight="1">
      <c r="A30" s="16"/>
      <c r="B30" s="16"/>
      <c r="C30" s="16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 customHeight="1">
      <c r="A31" s="7" t="s">
        <v>2</v>
      </c>
      <c r="B31" s="17" t="s">
        <v>28</v>
      </c>
      <c r="C31" s="17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 customHeight="1" thickBot="1">
      <c r="A32" s="8" t="s">
        <v>29</v>
      </c>
      <c r="B32" s="16" t="s">
        <v>30</v>
      </c>
      <c r="C32" s="16"/>
      <c r="D32" s="11">
        <v>7590218743.74</v>
      </c>
      <c r="E32" s="11">
        <v>7591769253.81</v>
      </c>
      <c r="F32" s="11">
        <v>7593327338.14</v>
      </c>
      <c r="G32" s="11">
        <v>7857416952.41</v>
      </c>
      <c r="H32" s="11">
        <v>7859067743.64</v>
      </c>
      <c r="I32" s="11">
        <v>7860600923.04</v>
      </c>
      <c r="J32" s="11">
        <v>7862131939.09</v>
      </c>
      <c r="K32" s="11">
        <v>7863673227.97</v>
      </c>
      <c r="L32" s="11">
        <v>7865184954.79</v>
      </c>
      <c r="M32" s="11">
        <v>7866706475.06</v>
      </c>
      <c r="N32" s="11">
        <v>7867804591.15</v>
      </c>
    </row>
    <row r="33" spans="1:14" ht="12.75" customHeight="1">
      <c r="A33" s="7"/>
      <c r="B33" s="17" t="s">
        <v>31</v>
      </c>
      <c r="C33" s="17"/>
      <c r="D33" s="12">
        <f aca="true" t="shared" si="4" ref="D33:J33">SUM(D32)</f>
        <v>7590218743.74</v>
      </c>
      <c r="E33" s="12">
        <f t="shared" si="4"/>
        <v>7591769253.81</v>
      </c>
      <c r="F33" s="12">
        <f t="shared" si="4"/>
        <v>7593327338.14</v>
      </c>
      <c r="G33" s="12">
        <f t="shared" si="4"/>
        <v>7857416952.41</v>
      </c>
      <c r="H33" s="12">
        <f t="shared" si="4"/>
        <v>7859067743.64</v>
      </c>
      <c r="I33" s="12">
        <f t="shared" si="4"/>
        <v>7860600923.04</v>
      </c>
      <c r="J33" s="12">
        <f t="shared" si="4"/>
        <v>7862131939.09</v>
      </c>
      <c r="K33" s="12">
        <f>SUM(K32)</f>
        <v>7863673227.97</v>
      </c>
      <c r="L33" s="12">
        <f>SUM(L32)</f>
        <v>7865184954.79</v>
      </c>
      <c r="M33" s="12">
        <f>SUM(M32)</f>
        <v>7866706475.06</v>
      </c>
      <c r="N33" s="12">
        <f>SUM(N32)</f>
        <v>7867804591.15</v>
      </c>
    </row>
    <row r="34" spans="1:14" ht="6" customHeight="1">
      <c r="A34" s="16"/>
      <c r="B34" s="16"/>
      <c r="C34" s="16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 customHeight="1">
      <c r="A35" s="20" t="s">
        <v>54</v>
      </c>
      <c r="B35" s="20"/>
      <c r="C35" s="21"/>
      <c r="D35" s="23">
        <f aca="true" t="shared" si="5" ref="D35:I35">SUM(D33)</f>
        <v>7590218743.74</v>
      </c>
      <c r="E35" s="23">
        <f t="shared" si="5"/>
        <v>7591769253.81</v>
      </c>
      <c r="F35" s="23">
        <f t="shared" si="5"/>
        <v>7593327338.14</v>
      </c>
      <c r="G35" s="23">
        <f t="shared" si="5"/>
        <v>7857416952.41</v>
      </c>
      <c r="H35" s="23">
        <f t="shared" si="5"/>
        <v>7859067743.64</v>
      </c>
      <c r="I35" s="23">
        <f t="shared" si="5"/>
        <v>7860600923.04</v>
      </c>
      <c r="J35" s="23">
        <f>SUM(J33)</f>
        <v>7862131939.09</v>
      </c>
      <c r="K35" s="23">
        <f>SUM(K33)</f>
        <v>7863673227.97</v>
      </c>
      <c r="L35" s="23">
        <f>SUM(L33)</f>
        <v>7865184954.79</v>
      </c>
      <c r="M35" s="23">
        <f>SUM(M33)</f>
        <v>7866706475.06</v>
      </c>
      <c r="N35" s="23">
        <f>SUM(N33)</f>
        <v>7867804591.15</v>
      </c>
    </row>
    <row r="36" spans="1:14" ht="11.25">
      <c r="A36" s="8"/>
      <c r="B36" s="8"/>
      <c r="C36" s="8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 customHeight="1">
      <c r="A37" s="24" t="s">
        <v>55</v>
      </c>
      <c r="B37" s="24"/>
      <c r="C37" s="25"/>
      <c r="D37" s="26">
        <f aca="true" t="shared" si="6" ref="D37:I37">SUM(D35,D28)</f>
        <v>8009782750.78</v>
      </c>
      <c r="E37" s="26">
        <f t="shared" si="6"/>
        <v>8053617519.47</v>
      </c>
      <c r="F37" s="26">
        <f t="shared" si="6"/>
        <v>8045756347.660001</v>
      </c>
      <c r="G37" s="26">
        <f t="shared" si="6"/>
        <v>8313770440.98</v>
      </c>
      <c r="H37" s="26">
        <f t="shared" si="6"/>
        <v>8313222692.940001</v>
      </c>
      <c r="I37" s="26">
        <f t="shared" si="6"/>
        <v>8318587538.41</v>
      </c>
      <c r="J37" s="26">
        <f>SUM(J35,J28)</f>
        <v>8333557128.21</v>
      </c>
      <c r="K37" s="26">
        <f>SUM(K35,K28)</f>
        <v>8356893973.110001</v>
      </c>
      <c r="L37" s="26">
        <f>SUM(L35,L28)</f>
        <v>8372192425.81</v>
      </c>
      <c r="M37" s="26">
        <f>SUM(M35,M28)</f>
        <v>8379718471.900001</v>
      </c>
      <c r="N37" s="26">
        <f>SUM(N35,N28)</f>
        <v>8361313600.049999</v>
      </c>
    </row>
    <row r="38" spans="1:14" ht="11.25">
      <c r="A38" s="16"/>
      <c r="B38" s="16"/>
      <c r="C38" s="16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5.25" customHeight="1">
      <c r="A39" s="8"/>
      <c r="B39" s="8"/>
      <c r="C39" s="8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 customHeight="1">
      <c r="A40" s="7" t="s">
        <v>2</v>
      </c>
      <c r="B40" s="17" t="s">
        <v>32</v>
      </c>
      <c r="C40" s="17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 customHeight="1">
      <c r="A41" s="7" t="s">
        <v>2</v>
      </c>
      <c r="B41" s="17" t="s">
        <v>33</v>
      </c>
      <c r="C41" s="17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 customHeight="1" thickBot="1">
      <c r="A42" s="8" t="s">
        <v>34</v>
      </c>
      <c r="B42" s="16" t="s">
        <v>35</v>
      </c>
      <c r="C42" s="16"/>
      <c r="D42" s="11">
        <v>652957.87</v>
      </c>
      <c r="E42" s="11">
        <v>636793.76</v>
      </c>
      <c r="F42" s="11">
        <v>620629.65</v>
      </c>
      <c r="G42" s="11">
        <v>604465.54</v>
      </c>
      <c r="H42" s="11">
        <v>588301.43</v>
      </c>
      <c r="I42" s="11">
        <v>572137.32</v>
      </c>
      <c r="J42" s="11">
        <v>555973.21</v>
      </c>
      <c r="K42" s="11">
        <v>539809.1</v>
      </c>
      <c r="L42" s="11">
        <v>523644.99</v>
      </c>
      <c r="M42" s="11">
        <v>507480.88</v>
      </c>
      <c r="N42" s="11">
        <v>491262.6</v>
      </c>
    </row>
    <row r="43" spans="1:14" ht="12.75" customHeight="1">
      <c r="A43" s="7"/>
      <c r="B43" s="17" t="s">
        <v>36</v>
      </c>
      <c r="C43" s="17"/>
      <c r="D43" s="12">
        <f aca="true" t="shared" si="7" ref="D43:J43">SUM(D42)</f>
        <v>652957.87</v>
      </c>
      <c r="E43" s="12">
        <f t="shared" si="7"/>
        <v>636793.76</v>
      </c>
      <c r="F43" s="12">
        <f t="shared" si="7"/>
        <v>620629.65</v>
      </c>
      <c r="G43" s="12">
        <f t="shared" si="7"/>
        <v>604465.54</v>
      </c>
      <c r="H43" s="12">
        <f t="shared" si="7"/>
        <v>588301.43</v>
      </c>
      <c r="I43" s="12">
        <f t="shared" si="7"/>
        <v>572137.32</v>
      </c>
      <c r="J43" s="12">
        <f t="shared" si="7"/>
        <v>555973.21</v>
      </c>
      <c r="K43" s="12">
        <f>SUM(K42)</f>
        <v>539809.1</v>
      </c>
      <c r="L43" s="12">
        <f>SUM(L42)</f>
        <v>523644.99</v>
      </c>
      <c r="M43" s="12">
        <f>SUM(M42)</f>
        <v>507480.88</v>
      </c>
      <c r="N43" s="12">
        <f>SUM(N42)</f>
        <v>491262.6</v>
      </c>
    </row>
    <row r="44" spans="1:14" ht="6" customHeight="1">
      <c r="A44" s="16"/>
      <c r="B44" s="16"/>
      <c r="C44" s="16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 customHeight="1">
      <c r="A45" s="7" t="s">
        <v>2</v>
      </c>
      <c r="B45" s="17" t="s">
        <v>37</v>
      </c>
      <c r="C45" s="17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 customHeight="1">
      <c r="A46" s="8" t="s">
        <v>38</v>
      </c>
      <c r="B46" s="16" t="s">
        <v>39</v>
      </c>
      <c r="C46" s="16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  <c r="H46" s="10">
        <v>222090009.60000038</v>
      </c>
      <c r="I46" s="10">
        <v>200757881.80000043</v>
      </c>
      <c r="J46" s="10">
        <v>167749028.6799996</v>
      </c>
      <c r="K46" s="10">
        <v>181906675.42999983</v>
      </c>
      <c r="L46" s="10">
        <v>169708308.94</v>
      </c>
      <c r="M46" s="10">
        <v>157272576</v>
      </c>
      <c r="N46" s="10">
        <v>146390280.71</v>
      </c>
    </row>
    <row r="47" spans="1:14" ht="12.75" customHeight="1">
      <c r="A47" s="8" t="s">
        <v>40</v>
      </c>
      <c r="B47" s="16" t="s">
        <v>41</v>
      </c>
      <c r="C47" s="16"/>
      <c r="D47" s="11">
        <v>1529693006.38</v>
      </c>
      <c r="E47" s="11">
        <v>1367740331.35</v>
      </c>
      <c r="F47" s="11">
        <v>1344579692.7</v>
      </c>
      <c r="G47" s="11">
        <v>1322028930.21</v>
      </c>
      <c r="H47" s="11">
        <v>1316805146.31</v>
      </c>
      <c r="I47" s="11">
        <v>1315930756.5</v>
      </c>
      <c r="J47" s="11">
        <v>1313837436.9</v>
      </c>
      <c r="K47" s="11">
        <v>1312929901.45</v>
      </c>
      <c r="L47" s="11">
        <v>1312905106.61</v>
      </c>
      <c r="M47" s="11">
        <v>1313045069.33</v>
      </c>
      <c r="N47" s="11">
        <v>1284694417.61</v>
      </c>
    </row>
    <row r="48" spans="1:14" ht="13.5" customHeight="1" thickBot="1">
      <c r="A48" s="8" t="s">
        <v>42</v>
      </c>
      <c r="B48" s="16" t="s">
        <v>43</v>
      </c>
      <c r="C48" s="16"/>
      <c r="D48" s="11">
        <v>4255287742.37</v>
      </c>
      <c r="E48" s="11">
        <v>5780224999.32</v>
      </c>
      <c r="F48" s="11">
        <v>5778076802.95</v>
      </c>
      <c r="G48" s="11">
        <v>5772915918.19</v>
      </c>
      <c r="H48" s="11">
        <v>5772915918.19</v>
      </c>
      <c r="I48" s="11">
        <v>5762246868.52</v>
      </c>
      <c r="J48" s="11">
        <v>5762246868.52</v>
      </c>
      <c r="K48" s="11">
        <v>5762246868.52</v>
      </c>
      <c r="L48" s="11">
        <v>5762246868.52</v>
      </c>
      <c r="M48" s="11">
        <v>5762246868.52</v>
      </c>
      <c r="N48" s="11">
        <v>5762246868.52</v>
      </c>
    </row>
    <row r="49" spans="1:14" ht="12.75" customHeight="1">
      <c r="A49" s="7"/>
      <c r="B49" s="17" t="s">
        <v>44</v>
      </c>
      <c r="C49" s="17"/>
      <c r="D49" s="12">
        <f aca="true" t="shared" si="8" ref="D49:J49">SUM(D46:D48)</f>
        <v>6047970831.55</v>
      </c>
      <c r="E49" s="12">
        <f t="shared" si="8"/>
        <v>7442146010.959999</v>
      </c>
      <c r="F49" s="12">
        <f t="shared" si="8"/>
        <v>7432974457.95</v>
      </c>
      <c r="G49" s="12">
        <f t="shared" si="8"/>
        <v>7338272400.059999</v>
      </c>
      <c r="H49" s="12">
        <f t="shared" si="8"/>
        <v>7311811074.1</v>
      </c>
      <c r="I49" s="12">
        <f t="shared" si="8"/>
        <v>7278935506.820001</v>
      </c>
      <c r="J49" s="12">
        <f t="shared" si="8"/>
        <v>7243833334.1</v>
      </c>
      <c r="K49" s="12">
        <f>SUM(K46:K48)</f>
        <v>7257083445.400001</v>
      </c>
      <c r="L49" s="12">
        <f>SUM(L46:L48)</f>
        <v>7244860284.070001</v>
      </c>
      <c r="M49" s="12">
        <f>SUM(M46:M48)</f>
        <v>7232564513.85</v>
      </c>
      <c r="N49" s="12">
        <f>SUM(N46:N48)</f>
        <v>7193331566.84</v>
      </c>
    </row>
    <row r="50" spans="1:14" ht="6.75" customHeight="1">
      <c r="A50" s="16"/>
      <c r="B50" s="16"/>
      <c r="C50" s="16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 customHeight="1">
      <c r="A51" s="7" t="s">
        <v>2</v>
      </c>
      <c r="B51" s="17" t="s">
        <v>45</v>
      </c>
      <c r="C51" s="17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 customHeight="1" thickBot="1">
      <c r="A52" s="8" t="s">
        <v>46</v>
      </c>
      <c r="B52" s="16" t="s">
        <v>47</v>
      </c>
      <c r="C52" s="16"/>
      <c r="D52" s="11">
        <v>-2695846286.73</v>
      </c>
      <c r="E52" s="11">
        <v>-2764029318.18</v>
      </c>
      <c r="F52" s="11">
        <v>-2776710472.24</v>
      </c>
      <c r="G52" s="11">
        <v>-3043286570.23</v>
      </c>
      <c r="H52" s="11">
        <v>-3043286570.23</v>
      </c>
      <c r="I52" s="11">
        <v>-3043286570.23</v>
      </c>
      <c r="J52" s="11">
        <v>-3044343148.87</v>
      </c>
      <c r="K52" s="11">
        <v>-3066654247.43</v>
      </c>
      <c r="L52" s="11">
        <v>-3076878857.33</v>
      </c>
      <c r="M52" s="11">
        <v>-3076878857.33</v>
      </c>
      <c r="N52" s="11">
        <v>-3076878857.33</v>
      </c>
    </row>
    <row r="53" spans="1:14" ht="12.75" customHeight="1">
      <c r="A53" s="7"/>
      <c r="B53" s="17" t="s">
        <v>48</v>
      </c>
      <c r="C53" s="17"/>
      <c r="D53" s="12">
        <f aca="true" t="shared" si="9" ref="D53:J53">SUM(D52)</f>
        <v>-2695846286.73</v>
      </c>
      <c r="E53" s="12">
        <f t="shared" si="9"/>
        <v>-2764029318.18</v>
      </c>
      <c r="F53" s="12">
        <f t="shared" si="9"/>
        <v>-2776710472.24</v>
      </c>
      <c r="G53" s="12">
        <f t="shared" si="9"/>
        <v>-3043286570.23</v>
      </c>
      <c r="H53" s="12">
        <f t="shared" si="9"/>
        <v>-3043286570.23</v>
      </c>
      <c r="I53" s="12">
        <f t="shared" si="9"/>
        <v>-3043286570.23</v>
      </c>
      <c r="J53" s="12">
        <f t="shared" si="9"/>
        <v>-3044343148.87</v>
      </c>
      <c r="K53" s="12">
        <f>SUM(K52)</f>
        <v>-3066654247.43</v>
      </c>
      <c r="L53" s="12">
        <f>SUM(L52)</f>
        <v>-3076878857.33</v>
      </c>
      <c r="M53" s="12">
        <f>SUM(M52)</f>
        <v>-3076878857.33</v>
      </c>
      <c r="N53" s="12">
        <f>SUM(N52)</f>
        <v>-3076878857.33</v>
      </c>
    </row>
    <row r="54" spans="2:14" ht="6" customHeight="1">
      <c r="B54" s="15"/>
      <c r="C54" s="15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 customHeight="1">
      <c r="A55" s="27" t="s">
        <v>49</v>
      </c>
      <c r="B55" s="27"/>
      <c r="C55" s="27"/>
      <c r="D55" s="28">
        <f aca="true" t="shared" si="10" ref="D55:I55">SUM(D43,D49,D53)</f>
        <v>3352777502.69</v>
      </c>
      <c r="E55" s="28">
        <f t="shared" si="10"/>
        <v>4678753486.539999</v>
      </c>
      <c r="F55" s="28">
        <f t="shared" si="10"/>
        <v>4656884615.36</v>
      </c>
      <c r="G55" s="28">
        <f t="shared" si="10"/>
        <v>4295590295.369999</v>
      </c>
      <c r="H55" s="28">
        <f t="shared" si="10"/>
        <v>4269112805.3000007</v>
      </c>
      <c r="I55" s="28">
        <f t="shared" si="10"/>
        <v>4236221073.9100003</v>
      </c>
      <c r="J55" s="28">
        <f>SUM(J43,J49,J53)</f>
        <v>4200046158.4400005</v>
      </c>
      <c r="K55" s="28">
        <f>SUM(K43,K49,K53)</f>
        <v>4190969007.070001</v>
      </c>
      <c r="L55" s="28">
        <f>SUM(L43,L49,L53)</f>
        <v>4168505071.7300005</v>
      </c>
      <c r="M55" s="28">
        <f>SUM(M43,M49,M53)</f>
        <v>4156193137.4000006</v>
      </c>
      <c r="N55" s="28">
        <f>SUM(N43,N49,N53)</f>
        <v>4116943972.1100006</v>
      </c>
    </row>
    <row r="56" spans="1:14" ht="11.25">
      <c r="A56" s="16"/>
      <c r="B56" s="16"/>
      <c r="C56" s="16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 customHeight="1">
      <c r="A57" s="20" t="s">
        <v>50</v>
      </c>
      <c r="B57" s="20"/>
      <c r="C57" s="20"/>
      <c r="D57" s="22">
        <f aca="true" t="shared" si="11" ref="D57:I57">SUM(D37,D55)</f>
        <v>11362560253.47</v>
      </c>
      <c r="E57" s="22">
        <f t="shared" si="11"/>
        <v>12732371006.009998</v>
      </c>
      <c r="F57" s="22">
        <f t="shared" si="11"/>
        <v>12702640963.02</v>
      </c>
      <c r="G57" s="22">
        <f t="shared" si="11"/>
        <v>12609360736.349998</v>
      </c>
      <c r="H57" s="22">
        <f t="shared" si="11"/>
        <v>12582335498.240002</v>
      </c>
      <c r="I57" s="22">
        <f t="shared" si="11"/>
        <v>12554808612.32</v>
      </c>
      <c r="J57" s="22">
        <f>SUM(J37,J55)</f>
        <v>12533603286.650002</v>
      </c>
      <c r="K57" s="22">
        <f>SUM(K37,K55)</f>
        <v>12547862980.180002</v>
      </c>
      <c r="L57" s="22">
        <f>SUM(L37,L55)</f>
        <v>12540697497.54</v>
      </c>
      <c r="M57" s="22">
        <f>SUM(M37,M55)</f>
        <v>12535911609.300001</v>
      </c>
      <c r="N57" s="22">
        <f>SUM(N37,N55)</f>
        <v>12478257572.16</v>
      </c>
    </row>
    <row r="58" spans="1:3" ht="11.25">
      <c r="A58" s="16"/>
      <c r="B58" s="16"/>
      <c r="C58" s="16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2020-12-28T20:40:26Z</dcterms:modified>
  <cp:category/>
  <cp:version/>
  <cp:contentType/>
  <cp:contentStatus/>
</cp:coreProperties>
</file>