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<sst xmlns="http://schemas.openxmlformats.org/spreadsheetml/2006/main" count="75" uniqueCount="67">
  <si>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</si>
  <si>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</si>
  <si>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</si>
  <si>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</si>
  <si>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</si>
  <si>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</si>
  <si>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</si>
  <si>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</si>
  <si>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</si>
  <si>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</si>
  <si>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</si>
  <si>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</si>
  <si>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</si>
  <si>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</si>
  <si>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</si>
  <si>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</si>
  <si>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</si>
  <si>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</si>
  <si>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</si>
  <si>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</si>
  <si>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</si>
  <si>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</si>
  <si>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</si>
  <si>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</si>
  <si>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</si>
  <si>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</si>
  <si>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</si>
  <si>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</si>
  <si>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</si>
  <si>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</si>
  <si>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</si>
  <si>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</si>
  <si>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</si>
  <si>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</si>
  <si>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</si>
  <si>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</si>
  <si>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</si>
  <si>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</si>
  <si>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</si>
  <si>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</si>
  <si>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</si>
  <si>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</si>
  <si>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</si>
  <si>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</si>
  <si>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</si>
  <si>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</si>
  <si>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</si>
  <si>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</si>
  <si>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</si>
  <si>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</si>
  <si>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</si>
  <si>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</si>
  <si>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</si>
  <si>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</si>
  <si>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</si>
  <si>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</si>
  <si>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</si>
  <si>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</si>
  <si>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</si>
  <si>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</si>
  <si>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</si>
  <si>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</si>
  <si>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</si>
  <si>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</si>
  <si>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</si>
  <si>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MUNICIPIO DE MÉRIDA YUCATÁN</t>
  </si>
  <si>
    <t>POSICIÓN FINANCIERA, BALANCE GENERAL ENERO A DICIEMBRE 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</si>
</sst>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42" fillId="33" borderId="0" xfId="49" applyFont="1" applyFill="1" applyAlignment="1">
      <alignment horizontal="left"/>
    </xf>
    <xf numFmtId="44" fontId="42" fillId="33" borderId="0" xfId="49" applyFont="1" applyFill="1" applyAlignment="1">
      <alignment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vertical="top" wrapText="1"/>
    </xf>
    <xf numFmtId="44" fontId="42" fillId="34" borderId="0" xfId="49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847725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5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2" sqref="B12:C12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4" width="17.57421875" style="9" customWidth="1"/>
    <col min="5" max="5" width="19.8515625" style="9" customWidth="1"/>
    <col min="6" max="14" width="16.00390625" style="9" customWidth="1"/>
    <col min="15" max="16384" width="9.140625" style="1" customWidth="1"/>
  </cols>
  <sheetData>
    <row r="1" spans="1:216" ht="11.25">
      <c r="A1" s="3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</row>
    <row r="2" spans="2:216" ht="11.25">
      <c r="B2" s="12" t="s">
        <v>65</v>
      </c>
      <c r="C2" s="12"/>
      <c r="D2" s="12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</row>
    <row r="3" spans="2:216" ht="15" customHeight="1">
      <c r="B3" s="12" t="s">
        <v>66</v>
      </c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</row>
    <row r="4" spans="2:216" ht="15" customHeight="1">
      <c r="B4" s="13" t="s">
        <v>50</v>
      </c>
      <c r="C4" s="12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</row>
    <row r="5" spans="2:216" ht="15" customHeight="1">
      <c r="B5" s="13"/>
      <c r="C5" s="13"/>
      <c r="D5" s="13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</row>
    <row r="6" spans="1:216" ht="19.5" customHeight="1" thickBot="1">
      <c r="A6" s="17" t="s">
        <v>51</v>
      </c>
      <c r="B6" s="17"/>
      <c r="C6" s="17"/>
      <c r="D6" s="18" t="s">
        <v>0</v>
      </c>
      <c r="E6" s="18" t="s">
        <v>55</v>
      </c>
      <c r="F6" s="18" t="s">
        <v>56</v>
      </c>
      <c r="G6" s="18" t="s">
        <v>57</v>
      </c>
      <c r="H6" s="18" t="s">
        <v>58</v>
      </c>
      <c r="I6" s="18" t="s">
        <v>59</v>
      </c>
      <c r="J6" s="18" t="s">
        <v>60</v>
      </c>
      <c r="K6" s="18" t="s">
        <v>61</v>
      </c>
      <c r="L6" s="18" t="s">
        <v>62</v>
      </c>
      <c r="M6" s="18" t="s">
        <v>63</v>
      </c>
      <c r="N6" s="18" t="s">
        <v>64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</row>
    <row r="7" spans="1:216" ht="13.5" customHeight="1">
      <c r="A7" s="15"/>
      <c r="B7" s="15"/>
      <c r="C7" s="1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</row>
    <row r="8" spans="1:3" ht="11.25">
      <c r="A8" s="6" t="s">
        <v>1</v>
      </c>
      <c r="B8" s="16" t="s">
        <v>2</v>
      </c>
      <c r="C8" s="16"/>
    </row>
    <row r="9" spans="1:3" ht="11.25">
      <c r="A9" s="6" t="s">
        <v>1</v>
      </c>
      <c r="B9" s="16" t="s">
        <v>3</v>
      </c>
      <c r="C9" s="16"/>
    </row>
    <row r="10" spans="1:14" ht="12.75" customHeight="1">
      <c r="A10" s="7" t="s">
        <v>4</v>
      </c>
      <c r="B10" s="15" t="s">
        <v>5</v>
      </c>
      <c r="C10" s="15"/>
      <c r="D10" s="10">
        <v>14354443.45</v>
      </c>
      <c r="E10" s="10">
        <v>25877696</v>
      </c>
      <c r="F10" s="10">
        <v>30243142.79</v>
      </c>
      <c r="G10" s="10">
        <v>38793356.24</v>
      </c>
      <c r="H10" s="10">
        <v>40987921.95</v>
      </c>
      <c r="I10" s="10">
        <v>51363086.61</v>
      </c>
      <c r="J10" s="10">
        <v>54445314.77</v>
      </c>
      <c r="K10" s="10">
        <v>64939063.75</v>
      </c>
      <c r="L10" s="10">
        <v>66835477.38</v>
      </c>
      <c r="M10" s="10">
        <v>77072966.78</v>
      </c>
      <c r="N10" s="10">
        <v>45442115.49</v>
      </c>
    </row>
    <row r="11" spans="1:14" ht="12.75" customHeight="1">
      <c r="A11" s="7" t="s">
        <v>6</v>
      </c>
      <c r="B11" s="15" t="s">
        <v>7</v>
      </c>
      <c r="C11" s="15"/>
      <c r="D11" s="10">
        <v>19652089.22</v>
      </c>
      <c r="E11" s="10">
        <v>18605551.78</v>
      </c>
      <c r="F11" s="10">
        <v>31805972.46</v>
      </c>
      <c r="G11" s="10">
        <v>34893931.5</v>
      </c>
      <c r="H11" s="10">
        <v>22721364.78</v>
      </c>
      <c r="I11" s="10">
        <v>38779500.94</v>
      </c>
      <c r="J11" s="10">
        <v>19981700.86</v>
      </c>
      <c r="K11" s="10">
        <v>37012994.79</v>
      </c>
      <c r="L11" s="10">
        <v>24369432.62</v>
      </c>
      <c r="M11" s="10">
        <v>34090972.17</v>
      </c>
      <c r="N11" s="10">
        <v>34956025.98</v>
      </c>
    </row>
    <row r="12" spans="1:14" ht="12.75" customHeight="1">
      <c r="A12" s="7" t="s">
        <v>8</v>
      </c>
      <c r="B12" s="15" t="s">
        <v>9</v>
      </c>
      <c r="C12" s="15"/>
      <c r="D12" s="10">
        <v>2654001.36</v>
      </c>
      <c r="E12" s="10">
        <v>3112549.4</v>
      </c>
      <c r="F12" s="10"/>
      <c r="G12" s="10">
        <v>429133.74</v>
      </c>
      <c r="H12" s="10">
        <v>5471876.58</v>
      </c>
      <c r="I12" s="10"/>
      <c r="J12" s="10">
        <v>4097883.98</v>
      </c>
      <c r="K12" s="10">
        <v>8841597.61</v>
      </c>
      <c r="L12" s="10">
        <v>6531216.99</v>
      </c>
      <c r="M12" s="10">
        <v>8075311.68</v>
      </c>
      <c r="N12" s="10">
        <v>6019341.41</v>
      </c>
    </row>
    <row r="13" spans="1:14" ht="12.75" customHeight="1">
      <c r="A13" s="7" t="s">
        <v>10</v>
      </c>
      <c r="B13" s="15" t="s">
        <v>11</v>
      </c>
      <c r="C13" s="15"/>
      <c r="D13" s="10">
        <v>4554971</v>
      </c>
      <c r="E13" s="10">
        <v>14915894.48</v>
      </c>
      <c r="F13" s="10">
        <v>5207761.63</v>
      </c>
      <c r="G13" s="10">
        <v>9131642.16</v>
      </c>
      <c r="H13" s="10">
        <v>15977211.27</v>
      </c>
      <c r="I13" s="10">
        <v>14473253.14</v>
      </c>
      <c r="J13" s="10">
        <v>12892315.47</v>
      </c>
      <c r="K13" s="10">
        <v>23944878.84</v>
      </c>
      <c r="L13" s="10">
        <v>11994130.84</v>
      </c>
      <c r="M13" s="10">
        <v>12111170.66</v>
      </c>
      <c r="N13" s="10">
        <v>13006735.15</v>
      </c>
    </row>
    <row r="14" spans="1:14" ht="12.75" customHeight="1">
      <c r="A14" s="7" t="s">
        <v>12</v>
      </c>
      <c r="B14" s="15" t="s">
        <v>13</v>
      </c>
      <c r="C14" s="15"/>
      <c r="D14" s="10">
        <v>6496045.98</v>
      </c>
      <c r="E14" s="10">
        <v>7352899.33</v>
      </c>
      <c r="F14" s="10">
        <v>7451088.97</v>
      </c>
      <c r="G14" s="10">
        <v>7319989.09</v>
      </c>
      <c r="H14" s="10">
        <v>7921655.82</v>
      </c>
      <c r="I14" s="10">
        <v>7290150.23</v>
      </c>
      <c r="J14" s="10">
        <v>7487476.15</v>
      </c>
      <c r="K14" s="10">
        <v>8132431.51</v>
      </c>
      <c r="L14" s="10">
        <v>7570893.2</v>
      </c>
      <c r="M14" s="10">
        <v>8125809.25</v>
      </c>
      <c r="N14" s="10">
        <v>12895337.58</v>
      </c>
    </row>
    <row r="15" spans="1:14" ht="12.75" customHeight="1" thickBot="1">
      <c r="A15" s="7" t="s">
        <v>14</v>
      </c>
      <c r="B15" s="15" t="s">
        <v>15</v>
      </c>
      <c r="C15" s="15"/>
      <c r="D15" s="10">
        <v>12588143.62</v>
      </c>
      <c r="E15" s="10">
        <v>14483039.65</v>
      </c>
      <c r="F15" s="10">
        <v>13103478.66</v>
      </c>
      <c r="G15" s="10">
        <v>15924917.4</v>
      </c>
      <c r="H15" s="10">
        <v>15510947.43</v>
      </c>
      <c r="I15" s="10">
        <v>17916218.06</v>
      </c>
      <c r="J15" s="10">
        <v>16850379.77</v>
      </c>
      <c r="K15" s="10">
        <v>20779681.33</v>
      </c>
      <c r="L15" s="10">
        <v>19505989.1</v>
      </c>
      <c r="M15" s="10">
        <v>23281357.39</v>
      </c>
      <c r="N15" s="10">
        <v>22327074.02</v>
      </c>
    </row>
    <row r="16" spans="1:14" ht="13.5" customHeight="1">
      <c r="A16" s="6"/>
      <c r="B16" s="16" t="s">
        <v>16</v>
      </c>
      <c r="C16" s="16"/>
      <c r="D16" s="11">
        <f aca="true" t="shared" si="0" ref="D16:I16">SUM(D10:D15)</f>
        <v>60299694.63</v>
      </c>
      <c r="E16" s="11">
        <f t="shared" si="0"/>
        <v>84347630.64</v>
      </c>
      <c r="F16" s="11">
        <f t="shared" si="0"/>
        <v>87811444.50999999</v>
      </c>
      <c r="G16" s="11">
        <f t="shared" si="0"/>
        <v>106492970.13000001</v>
      </c>
      <c r="H16" s="11">
        <f t="shared" si="0"/>
        <v>108590977.83000001</v>
      </c>
      <c r="I16" s="11">
        <f t="shared" si="0"/>
        <v>129822208.98</v>
      </c>
      <c r="J16" s="11">
        <f>SUM(J10:J15)</f>
        <v>115755071</v>
      </c>
      <c r="K16" s="11">
        <f>SUM(K10:K15)</f>
        <v>163650647.82999998</v>
      </c>
      <c r="L16" s="11">
        <f>SUM(L10:L15)</f>
        <v>136807140.13</v>
      </c>
      <c r="M16" s="11">
        <f>SUM(M10:M15)</f>
        <v>162757587.93</v>
      </c>
      <c r="N16" s="11">
        <f>SUM(N10:N15)</f>
        <v>134646629.63</v>
      </c>
    </row>
    <row r="17" spans="1:3" ht="12.75" customHeight="1">
      <c r="A17" s="15"/>
      <c r="B17" s="15"/>
      <c r="C17" s="15"/>
    </row>
    <row r="18" spans="1:3" ht="5.25" customHeight="1">
      <c r="A18" s="6" t="s">
        <v>1</v>
      </c>
      <c r="B18" s="16" t="s">
        <v>17</v>
      </c>
      <c r="C18" s="16"/>
    </row>
    <row r="19" spans="1:14" ht="30" customHeight="1">
      <c r="A19" s="7" t="s">
        <v>18</v>
      </c>
      <c r="B19" s="15" t="s">
        <v>19</v>
      </c>
      <c r="C19" s="15"/>
      <c r="D19" s="10">
        <v>2071616.67</v>
      </c>
      <c r="E19" s="10">
        <v>2093545.77</v>
      </c>
      <c r="F19" s="10">
        <v>2109465.77</v>
      </c>
      <c r="G19" s="10">
        <v>2140917.99</v>
      </c>
      <c r="H19" s="10">
        <v>2138718.37</v>
      </c>
      <c r="I19" s="10">
        <v>2110380.11</v>
      </c>
      <c r="J19" s="10">
        <v>1948541.88</v>
      </c>
      <c r="K19" s="10">
        <v>2087458.48</v>
      </c>
      <c r="L19" s="10">
        <v>2117067.04</v>
      </c>
      <c r="M19" s="10">
        <v>2236402.38</v>
      </c>
      <c r="N19" s="10">
        <v>2257567.02</v>
      </c>
    </row>
    <row r="20" spans="1:14" ht="12.75" customHeight="1" thickBot="1">
      <c r="A20" s="7" t="s">
        <v>20</v>
      </c>
      <c r="B20" s="15" t="s">
        <v>21</v>
      </c>
      <c r="C20" s="15"/>
      <c r="D20" s="10">
        <v>3419675.99</v>
      </c>
      <c r="E20" s="10">
        <v>3384628.68</v>
      </c>
      <c r="F20" s="10">
        <v>4113396.99</v>
      </c>
      <c r="G20" s="10">
        <v>3092313.75</v>
      </c>
      <c r="H20" s="10">
        <v>3062304.9</v>
      </c>
      <c r="I20" s="10">
        <v>3307522.92</v>
      </c>
      <c r="J20" s="10">
        <v>3067894.83</v>
      </c>
      <c r="K20" s="10">
        <v>3082937.79</v>
      </c>
      <c r="L20" s="10">
        <v>3336753.96</v>
      </c>
      <c r="M20" s="10">
        <v>3114142.02</v>
      </c>
      <c r="N20" s="10">
        <v>3342849.36</v>
      </c>
    </row>
    <row r="21" spans="1:14" ht="13.5" customHeight="1">
      <c r="A21" s="6"/>
      <c r="B21" s="16" t="s">
        <v>22</v>
      </c>
      <c r="C21" s="16"/>
      <c r="D21" s="11">
        <f aca="true" t="shared" si="1" ref="D21:I21">SUM(D19:D20)</f>
        <v>5491292.66</v>
      </c>
      <c r="E21" s="11">
        <f t="shared" si="1"/>
        <v>5478174.45</v>
      </c>
      <c r="F21" s="11">
        <f t="shared" si="1"/>
        <v>6222862.76</v>
      </c>
      <c r="G21" s="11">
        <f t="shared" si="1"/>
        <v>5233231.74</v>
      </c>
      <c r="H21" s="11">
        <f t="shared" si="1"/>
        <v>5201023.27</v>
      </c>
      <c r="I21" s="11">
        <f t="shared" si="1"/>
        <v>5417903.029999999</v>
      </c>
      <c r="J21" s="11">
        <f>SUM(J19:J20)</f>
        <v>5016436.71</v>
      </c>
      <c r="K21" s="11">
        <f>SUM(K19:K20)</f>
        <v>5170396.27</v>
      </c>
      <c r="L21" s="11">
        <f>SUM(L19:L20)</f>
        <v>5453821</v>
      </c>
      <c r="M21" s="11">
        <f>SUM(M19:M20)</f>
        <v>5350544.4</v>
      </c>
      <c r="N21" s="11">
        <f>SUM(N19:N20)</f>
        <v>5600416.38</v>
      </c>
    </row>
    <row r="22" spans="1:3" ht="12.75" customHeight="1">
      <c r="A22" s="15"/>
      <c r="B22" s="15"/>
      <c r="C22" s="15"/>
    </row>
    <row r="23" spans="1:3" ht="5.25" customHeight="1">
      <c r="A23" s="6" t="s">
        <v>1</v>
      </c>
      <c r="B23" s="16" t="s">
        <v>23</v>
      </c>
      <c r="C23" s="16"/>
    </row>
    <row r="24" spans="1:14" ht="12.75" customHeight="1" thickBot="1">
      <c r="A24" s="8" t="s">
        <v>24</v>
      </c>
      <c r="B24" s="15" t="s">
        <v>25</v>
      </c>
      <c r="C24" s="15"/>
      <c r="D24" s="10">
        <v>332448417.36</v>
      </c>
      <c r="E24" s="10">
        <v>332448417.36</v>
      </c>
      <c r="F24" s="10">
        <v>332448417.36</v>
      </c>
      <c r="G24" s="10">
        <v>332448417.36</v>
      </c>
      <c r="H24" s="10">
        <v>332448417.36</v>
      </c>
      <c r="I24" s="10">
        <v>332448417.36</v>
      </c>
      <c r="J24" s="10">
        <v>332448417.36</v>
      </c>
      <c r="K24" s="10">
        <v>332448417.36</v>
      </c>
      <c r="L24" s="10">
        <v>332448417.36</v>
      </c>
      <c r="M24" s="10">
        <v>332448417.36</v>
      </c>
      <c r="N24" s="10">
        <v>332448417.36</v>
      </c>
    </row>
    <row r="25" spans="1:14" ht="13.5" customHeight="1">
      <c r="A25" s="6"/>
      <c r="B25" s="16" t="s">
        <v>26</v>
      </c>
      <c r="C25" s="16"/>
      <c r="D25" s="11">
        <f aca="true" t="shared" si="2" ref="D25:I25">SUM(D24)</f>
        <v>332448417.36</v>
      </c>
      <c r="E25" s="11">
        <f t="shared" si="2"/>
        <v>332448417.36</v>
      </c>
      <c r="F25" s="11">
        <f t="shared" si="2"/>
        <v>332448417.36</v>
      </c>
      <c r="G25" s="11">
        <f t="shared" si="2"/>
        <v>332448417.36</v>
      </c>
      <c r="H25" s="11">
        <f t="shared" si="2"/>
        <v>332448417.36</v>
      </c>
      <c r="I25" s="11">
        <f t="shared" si="2"/>
        <v>332448417.36</v>
      </c>
      <c r="J25" s="11">
        <f>SUM(J24)</f>
        <v>332448417.36</v>
      </c>
      <c r="K25" s="11">
        <f>SUM(K24)</f>
        <v>332448417.36</v>
      </c>
      <c r="L25" s="11">
        <f>SUM(L24)</f>
        <v>332448417.36</v>
      </c>
      <c r="M25" s="11">
        <f>SUM(M24)</f>
        <v>332448417.36</v>
      </c>
      <c r="N25" s="11">
        <f>SUM(N24)</f>
        <v>332448417.36</v>
      </c>
    </row>
    <row r="26" spans="1:3" ht="12.75" customHeight="1">
      <c r="A26" s="15"/>
      <c r="B26" s="15"/>
      <c r="C26" s="15"/>
    </row>
    <row r="27" spans="1:14" ht="5.25" customHeight="1">
      <c r="A27" s="19" t="s">
        <v>52</v>
      </c>
      <c r="B27" s="19"/>
      <c r="C27" s="20"/>
      <c r="D27" s="22">
        <f aca="true" t="shared" si="3" ref="D27:I27">SUM(D16,,D21,D25)</f>
        <v>398239404.65000004</v>
      </c>
      <c r="E27" s="22">
        <f t="shared" si="3"/>
        <v>422274222.45000005</v>
      </c>
      <c r="F27" s="22">
        <f t="shared" si="3"/>
        <v>426482724.63</v>
      </c>
      <c r="G27" s="22">
        <f t="shared" si="3"/>
        <v>444174619.23</v>
      </c>
      <c r="H27" s="22">
        <f t="shared" si="3"/>
        <v>446240418.46000004</v>
      </c>
      <c r="I27" s="22">
        <f t="shared" si="3"/>
        <v>467688529.37</v>
      </c>
      <c r="J27" s="22">
        <f>SUM(J16,,J21,J25)</f>
        <v>453219925.07</v>
      </c>
      <c r="K27" s="22">
        <f>SUM(K16,,K21,K25)</f>
        <v>501269461.46000004</v>
      </c>
      <c r="L27" s="22">
        <f>SUM(L16,,L21,L25)</f>
        <v>474709378.49</v>
      </c>
      <c r="M27" s="22">
        <f>SUM(M16,,M21,M25)</f>
        <v>500556549.69000006</v>
      </c>
      <c r="N27" s="22">
        <f>SUM(N16,,N21,N25)</f>
        <v>472695463.37</v>
      </c>
    </row>
    <row r="28" spans="1:3" ht="12.75" customHeight="1">
      <c r="A28" s="7"/>
      <c r="B28" s="7"/>
      <c r="C28" s="7"/>
    </row>
    <row r="29" spans="1:3" ht="11.25">
      <c r="A29" s="15"/>
      <c r="B29" s="15"/>
      <c r="C29" s="15"/>
    </row>
    <row r="30" spans="1:3" ht="6.75" customHeight="1">
      <c r="A30" s="6" t="s">
        <v>1</v>
      </c>
      <c r="B30" s="16" t="s">
        <v>27</v>
      </c>
      <c r="C30" s="16"/>
    </row>
    <row r="31" spans="1:14" ht="12.75" customHeight="1" thickBot="1">
      <c r="A31" s="7" t="s">
        <v>28</v>
      </c>
      <c r="B31" s="15" t="s">
        <v>29</v>
      </c>
      <c r="C31" s="15"/>
      <c r="D31" s="10">
        <v>6837514059.72</v>
      </c>
      <c r="E31" s="10">
        <v>6839035428.27</v>
      </c>
      <c r="F31" s="10">
        <v>6840506613.63</v>
      </c>
      <c r="G31" s="10">
        <v>6841960217.28</v>
      </c>
      <c r="H31" s="10">
        <v>7579252444.77</v>
      </c>
      <c r="I31" s="10">
        <v>7580474403.27</v>
      </c>
      <c r="J31" s="10">
        <v>7581593298.31</v>
      </c>
      <c r="K31" s="10">
        <v>7582944332.66</v>
      </c>
      <c r="L31" s="10">
        <v>7584453259.08</v>
      </c>
      <c r="M31" s="10">
        <v>7585765708.54</v>
      </c>
      <c r="N31" s="10">
        <v>7587147681.15</v>
      </c>
    </row>
    <row r="32" spans="1:14" ht="13.5" customHeight="1">
      <c r="A32" s="6"/>
      <c r="B32" s="16" t="s">
        <v>30</v>
      </c>
      <c r="C32" s="16"/>
      <c r="D32" s="11">
        <f aca="true" t="shared" si="4" ref="D32:I32">SUM(D31)</f>
        <v>6837514059.72</v>
      </c>
      <c r="E32" s="11">
        <f t="shared" si="4"/>
        <v>6839035428.27</v>
      </c>
      <c r="F32" s="11">
        <f t="shared" si="4"/>
        <v>6840506613.63</v>
      </c>
      <c r="G32" s="11">
        <f t="shared" si="4"/>
        <v>6841960217.28</v>
      </c>
      <c r="H32" s="11">
        <f t="shared" si="4"/>
        <v>7579252444.77</v>
      </c>
      <c r="I32" s="11">
        <f t="shared" si="4"/>
        <v>7580474403.27</v>
      </c>
      <c r="J32" s="11">
        <f>SUM(J31)</f>
        <v>7581593298.31</v>
      </c>
      <c r="K32" s="11">
        <f>SUM(K31)</f>
        <v>7582944332.66</v>
      </c>
      <c r="L32" s="11">
        <f>SUM(L31)</f>
        <v>7584453259.08</v>
      </c>
      <c r="M32" s="11">
        <f>SUM(M31)</f>
        <v>7585765708.54</v>
      </c>
      <c r="N32" s="11">
        <f>SUM(N31)</f>
        <v>7587147681.15</v>
      </c>
    </row>
    <row r="33" spans="1:3" ht="12.75" customHeight="1">
      <c r="A33" s="15"/>
      <c r="B33" s="15"/>
      <c r="C33" s="15"/>
    </row>
    <row r="34" spans="1:14" ht="6" customHeight="1">
      <c r="A34" s="19" t="s">
        <v>53</v>
      </c>
      <c r="B34" s="19"/>
      <c r="C34" s="20"/>
      <c r="D34" s="21">
        <f aca="true" t="shared" si="5" ref="D34:I34">SUM(D32)</f>
        <v>6837514059.72</v>
      </c>
      <c r="E34" s="21">
        <f t="shared" si="5"/>
        <v>6839035428.27</v>
      </c>
      <c r="F34" s="21">
        <f t="shared" si="5"/>
        <v>6840506613.63</v>
      </c>
      <c r="G34" s="21">
        <f t="shared" si="5"/>
        <v>6841960217.28</v>
      </c>
      <c r="H34" s="21">
        <f t="shared" si="5"/>
        <v>7579252444.77</v>
      </c>
      <c r="I34" s="21">
        <f t="shared" si="5"/>
        <v>7580474403.27</v>
      </c>
      <c r="J34" s="21">
        <f>SUM(J32)</f>
        <v>7581593298.31</v>
      </c>
      <c r="K34" s="21">
        <f>SUM(K32)</f>
        <v>7582944332.66</v>
      </c>
      <c r="L34" s="21">
        <f>SUM(L32)</f>
        <v>7584453259.08</v>
      </c>
      <c r="M34" s="21">
        <f>SUM(M32)</f>
        <v>7585765708.54</v>
      </c>
      <c r="N34" s="21">
        <f>SUM(N32)</f>
        <v>7587147681.15</v>
      </c>
    </row>
    <row r="35" spans="1:3" ht="12.75" customHeight="1">
      <c r="A35" s="7"/>
      <c r="B35" s="7"/>
      <c r="C35" s="7"/>
    </row>
    <row r="36" spans="1:14" ht="11.25">
      <c r="A36" s="23" t="s">
        <v>54</v>
      </c>
      <c r="B36" s="23"/>
      <c r="C36" s="24"/>
      <c r="D36" s="25">
        <f aca="true" t="shared" si="6" ref="D36:I36">SUM(D34,D27)</f>
        <v>7235753464.37</v>
      </c>
      <c r="E36" s="25">
        <f t="shared" si="6"/>
        <v>7261309650.72</v>
      </c>
      <c r="F36" s="25">
        <f t="shared" si="6"/>
        <v>7266989338.26</v>
      </c>
      <c r="G36" s="25">
        <f t="shared" si="6"/>
        <v>7286134836.51</v>
      </c>
      <c r="H36" s="25">
        <f t="shared" si="6"/>
        <v>8025492863.2300005</v>
      </c>
      <c r="I36" s="25">
        <f t="shared" si="6"/>
        <v>8048162932.64</v>
      </c>
      <c r="J36" s="25">
        <f>SUM(J34,J27)</f>
        <v>8034813223.38</v>
      </c>
      <c r="K36" s="25">
        <f>SUM(K34,K27)</f>
        <v>8084213794.12</v>
      </c>
      <c r="L36" s="25">
        <f>SUM(L34,L27)</f>
        <v>8059162637.57</v>
      </c>
      <c r="M36" s="25">
        <f>SUM(M34,M27)</f>
        <v>8086322258.23</v>
      </c>
      <c r="N36" s="25">
        <f>SUM(N34,N27)</f>
        <v>8059843144.5199995</v>
      </c>
    </row>
    <row r="37" spans="1:3" ht="12.75" customHeight="1">
      <c r="A37" s="15"/>
      <c r="B37" s="15"/>
      <c r="C37" s="15"/>
    </row>
    <row r="38" spans="1:3" ht="11.25">
      <c r="A38" s="7"/>
      <c r="B38" s="7"/>
      <c r="C38" s="7"/>
    </row>
    <row r="39" spans="1:3" ht="5.25" customHeight="1">
      <c r="A39" s="6" t="s">
        <v>1</v>
      </c>
      <c r="B39" s="16" t="s">
        <v>31</v>
      </c>
      <c r="C39" s="16"/>
    </row>
    <row r="40" spans="1:3" ht="12.75" customHeight="1">
      <c r="A40" s="6" t="s">
        <v>1</v>
      </c>
      <c r="B40" s="16" t="s">
        <v>32</v>
      </c>
      <c r="C40" s="16"/>
    </row>
    <row r="41" spans="1:14" ht="12.75" customHeight="1" thickBot="1">
      <c r="A41" s="7" t="s">
        <v>33</v>
      </c>
      <c r="B41" s="15" t="s">
        <v>34</v>
      </c>
      <c r="C41" s="15"/>
      <c r="D41" s="10">
        <v>320034.43</v>
      </c>
      <c r="E41" s="10">
        <v>401091.33</v>
      </c>
      <c r="F41" s="10">
        <v>392148.23</v>
      </c>
      <c r="G41" s="10">
        <v>383205.13</v>
      </c>
      <c r="H41" s="10">
        <v>374262.03</v>
      </c>
      <c r="I41" s="10">
        <v>365318.93</v>
      </c>
      <c r="J41" s="10">
        <v>356375.83</v>
      </c>
      <c r="K41" s="10">
        <v>731518.34</v>
      </c>
      <c r="L41" s="10">
        <v>715415.31</v>
      </c>
      <c r="M41" s="10">
        <v>701450.2</v>
      </c>
      <c r="N41" s="10">
        <v>685286.09</v>
      </c>
    </row>
    <row r="42" spans="1:14" ht="13.5" customHeight="1">
      <c r="A42" s="6"/>
      <c r="B42" s="16" t="s">
        <v>35</v>
      </c>
      <c r="C42" s="16"/>
      <c r="D42" s="11">
        <f aca="true" t="shared" si="7" ref="D42:I42">SUM(D41)</f>
        <v>320034.43</v>
      </c>
      <c r="E42" s="11">
        <f t="shared" si="7"/>
        <v>401091.33</v>
      </c>
      <c r="F42" s="11">
        <f t="shared" si="7"/>
        <v>392148.23</v>
      </c>
      <c r="G42" s="11">
        <f t="shared" si="7"/>
        <v>383205.13</v>
      </c>
      <c r="H42" s="11">
        <f t="shared" si="7"/>
        <v>374262.03</v>
      </c>
      <c r="I42" s="11">
        <f t="shared" si="7"/>
        <v>365318.93</v>
      </c>
      <c r="J42" s="11">
        <f>SUM(J41)</f>
        <v>356375.83</v>
      </c>
      <c r="K42" s="11">
        <f>SUM(K41)</f>
        <v>731518.34</v>
      </c>
      <c r="L42" s="11">
        <f>SUM(L41)</f>
        <v>715415.31</v>
      </c>
      <c r="M42" s="11">
        <f>SUM(M41)</f>
        <v>701450.2</v>
      </c>
      <c r="N42" s="11">
        <f>SUM(N41)</f>
        <v>685286.09</v>
      </c>
    </row>
    <row r="43" spans="1:3" ht="12.75" customHeight="1">
      <c r="A43" s="15"/>
      <c r="B43" s="15"/>
      <c r="C43" s="15"/>
    </row>
    <row r="44" spans="1:3" ht="6" customHeight="1">
      <c r="A44" s="6" t="s">
        <v>1</v>
      </c>
      <c r="B44" s="16" t="s">
        <v>36</v>
      </c>
      <c r="C44" s="16"/>
    </row>
    <row r="45" spans="1:14" ht="12.75" customHeight="1">
      <c r="A45" s="7" t="s">
        <v>37</v>
      </c>
      <c r="B45" s="15" t="s">
        <v>38</v>
      </c>
      <c r="C45" s="15"/>
      <c r="D45" s="9">
        <v>269026581.94</v>
      </c>
      <c r="E45" s="10">
        <v>310801178.39</v>
      </c>
      <c r="F45" s="10">
        <v>405454552.07</v>
      </c>
      <c r="G45" s="10">
        <v>390057503.49</v>
      </c>
      <c r="H45" s="10">
        <v>434041367.77</v>
      </c>
      <c r="I45" s="10">
        <v>478379742.87</v>
      </c>
      <c r="J45" s="10">
        <v>497419026.85</v>
      </c>
      <c r="K45" s="10">
        <v>494535952.29</v>
      </c>
      <c r="L45" s="10">
        <v>504162525.41</v>
      </c>
      <c r="M45" s="10">
        <v>498865125.77</v>
      </c>
      <c r="N45" s="10">
        <v>681686194.0699997</v>
      </c>
    </row>
    <row r="46" spans="1:14" ht="12.75" customHeight="1">
      <c r="A46" s="7" t="s">
        <v>39</v>
      </c>
      <c r="B46" s="15" t="s">
        <v>40</v>
      </c>
      <c r="C46" s="15"/>
      <c r="D46" s="10">
        <v>1310782546.55</v>
      </c>
      <c r="E46" s="10">
        <v>1309164416.35</v>
      </c>
      <c r="F46" s="10">
        <v>1304516559.09</v>
      </c>
      <c r="G46" s="10">
        <v>1297757236.96</v>
      </c>
      <c r="H46" s="10">
        <v>1288766356.41</v>
      </c>
      <c r="I46" s="10">
        <v>1288750066.21</v>
      </c>
      <c r="J46" s="10">
        <v>1286132510.26</v>
      </c>
      <c r="K46" s="10">
        <v>1268945648.51</v>
      </c>
      <c r="L46" s="10">
        <v>1264787542.19</v>
      </c>
      <c r="M46" s="10">
        <v>1252132899.21</v>
      </c>
      <c r="N46" s="10">
        <v>1067895102.51</v>
      </c>
    </row>
    <row r="47" spans="1:14" ht="12.75" customHeight="1" thickBot="1">
      <c r="A47" s="7" t="s">
        <v>41</v>
      </c>
      <c r="B47" s="15" t="s">
        <v>42</v>
      </c>
      <c r="C47" s="15"/>
      <c r="D47" s="10">
        <v>3417890432.57</v>
      </c>
      <c r="E47" s="10">
        <v>4288349941.61</v>
      </c>
      <c r="F47" s="10">
        <v>4288349941.61</v>
      </c>
      <c r="G47" s="10">
        <v>4259752983.68</v>
      </c>
      <c r="H47" s="10">
        <v>4242592172.06</v>
      </c>
      <c r="I47" s="10">
        <v>4245098909.17</v>
      </c>
      <c r="J47" s="10">
        <v>4232288282.38</v>
      </c>
      <c r="K47" s="10">
        <v>4221718236.29</v>
      </c>
      <c r="L47" s="10">
        <v>4218829302.73</v>
      </c>
      <c r="M47" s="10">
        <v>4220309839.14</v>
      </c>
      <c r="N47" s="10">
        <v>4212586613.51</v>
      </c>
    </row>
    <row r="48" spans="1:14" ht="13.5" customHeight="1">
      <c r="A48" s="6"/>
      <c r="B48" s="16" t="s">
        <v>43</v>
      </c>
      <c r="C48" s="16"/>
      <c r="D48" s="11">
        <f aca="true" t="shared" si="8" ref="D48:I48">SUM(D45:D47)</f>
        <v>4997699561.06</v>
      </c>
      <c r="E48" s="11">
        <f t="shared" si="8"/>
        <v>5908315536.35</v>
      </c>
      <c r="F48" s="11">
        <f t="shared" si="8"/>
        <v>5998321052.77</v>
      </c>
      <c r="G48" s="11">
        <f t="shared" si="8"/>
        <v>5947567724.13</v>
      </c>
      <c r="H48" s="11">
        <f t="shared" si="8"/>
        <v>5965399896.24</v>
      </c>
      <c r="I48" s="11">
        <f t="shared" si="8"/>
        <v>6012228718.25</v>
      </c>
      <c r="J48" s="11">
        <f>SUM(J45:J47)</f>
        <v>6015839819.49</v>
      </c>
      <c r="K48" s="11">
        <f>SUM(K45:K47)</f>
        <v>5985199837.09</v>
      </c>
      <c r="L48" s="11">
        <f>SUM(L45:L47)</f>
        <v>5987779370.33</v>
      </c>
      <c r="M48" s="11">
        <f>SUM(M45:M47)</f>
        <v>5971307864.12</v>
      </c>
      <c r="N48" s="11">
        <f>SUM(N45:N47)</f>
        <v>5962167910.09</v>
      </c>
    </row>
    <row r="49" spans="1:3" ht="12.75" customHeight="1">
      <c r="A49" s="15"/>
      <c r="B49" s="15"/>
      <c r="C49" s="15"/>
    </row>
    <row r="50" spans="1:3" ht="6.75" customHeight="1">
      <c r="A50" s="6" t="s">
        <v>1</v>
      </c>
      <c r="B50" s="16" t="s">
        <v>44</v>
      </c>
      <c r="C50" s="16"/>
    </row>
    <row r="51" spans="1:14" ht="12.75" customHeight="1" thickBot="1">
      <c r="A51" s="7" t="s">
        <v>45</v>
      </c>
      <c r="B51" s="15" t="s">
        <v>46</v>
      </c>
      <c r="C51" s="15"/>
      <c r="D51" s="10">
        <v>-1367304328.57</v>
      </c>
      <c r="E51" s="10">
        <v>-1408633368.02</v>
      </c>
      <c r="F51" s="10">
        <v>-1269721499.58</v>
      </c>
      <c r="G51" s="10">
        <v>-1290464991.53</v>
      </c>
      <c r="H51" s="10">
        <v>-2044039094.12</v>
      </c>
      <c r="I51" s="10">
        <v>-2023996834.66</v>
      </c>
      <c r="J51" s="10">
        <v>-2012859056.82</v>
      </c>
      <c r="K51" s="10">
        <v>-2050532226.52</v>
      </c>
      <c r="L51" s="10">
        <v>-2064807720.3</v>
      </c>
      <c r="M51" s="10">
        <v>-2229888297.2</v>
      </c>
      <c r="N51" s="10">
        <v>-2245355866.52</v>
      </c>
    </row>
    <row r="52" spans="1:14" ht="13.5" customHeight="1">
      <c r="A52" s="6"/>
      <c r="B52" s="16" t="s">
        <v>47</v>
      </c>
      <c r="C52" s="16"/>
      <c r="D52" s="11">
        <f aca="true" t="shared" si="9" ref="D52:I52">SUM(D51)</f>
        <v>-1367304328.57</v>
      </c>
      <c r="E52" s="11">
        <f t="shared" si="9"/>
        <v>-1408633368.02</v>
      </c>
      <c r="F52" s="11">
        <f t="shared" si="9"/>
        <v>-1269721499.58</v>
      </c>
      <c r="G52" s="11">
        <f t="shared" si="9"/>
        <v>-1290464991.53</v>
      </c>
      <c r="H52" s="11">
        <f t="shared" si="9"/>
        <v>-2044039094.12</v>
      </c>
      <c r="I52" s="11">
        <f t="shared" si="9"/>
        <v>-2023996834.66</v>
      </c>
      <c r="J52" s="11">
        <f>SUM(J51)</f>
        <v>-2012859056.82</v>
      </c>
      <c r="K52" s="11">
        <f>SUM(K51)</f>
        <v>-2050532226.52</v>
      </c>
      <c r="L52" s="11">
        <f>SUM(L51)</f>
        <v>-2064807720.3</v>
      </c>
      <c r="M52" s="11">
        <f>SUM(M51)</f>
        <v>-2229888297.2</v>
      </c>
      <c r="N52" s="11">
        <f>SUM(N51)</f>
        <v>-2245355866.52</v>
      </c>
    </row>
    <row r="53" spans="2:3" ht="12.75" customHeight="1">
      <c r="B53" s="14"/>
      <c r="C53" s="14"/>
    </row>
    <row r="54" spans="1:14" ht="6" customHeight="1">
      <c r="A54" s="19" t="s">
        <v>48</v>
      </c>
      <c r="B54" s="19"/>
      <c r="C54" s="19"/>
      <c r="D54" s="22">
        <f aca="true" t="shared" si="10" ref="D54:J54">SUM(D42,D48,D52)</f>
        <v>3630715266.920001</v>
      </c>
      <c r="E54" s="22">
        <f t="shared" si="10"/>
        <v>4500083259.66</v>
      </c>
      <c r="F54" s="22">
        <f t="shared" si="10"/>
        <v>4728991701.42</v>
      </c>
      <c r="G54" s="22">
        <f t="shared" si="10"/>
        <v>4657485937.7300005</v>
      </c>
      <c r="H54" s="22">
        <f t="shared" si="10"/>
        <v>3921735064.1499996</v>
      </c>
      <c r="I54" s="22">
        <f t="shared" si="10"/>
        <v>3988597202.5200005</v>
      </c>
      <c r="J54" s="22">
        <f t="shared" si="10"/>
        <v>4003337138.5</v>
      </c>
      <c r="K54" s="22">
        <f>SUM(K42,K48,K52)</f>
        <v>3935399128.9100003</v>
      </c>
      <c r="L54" s="22">
        <f>SUM(L42,L48,L52)</f>
        <v>3923687065.34</v>
      </c>
      <c r="M54" s="22">
        <f>SUM(M42,M48,M52)</f>
        <v>3742121017.12</v>
      </c>
      <c r="N54" s="22">
        <f>SUM(N42,N48,N52)</f>
        <v>3717497329.6600003</v>
      </c>
    </row>
    <row r="55" spans="1:3" ht="12.75" customHeight="1">
      <c r="A55" s="15"/>
      <c r="B55" s="15"/>
      <c r="C55" s="15"/>
    </row>
    <row r="56" spans="1:14" ht="11.25">
      <c r="A56" s="23" t="s">
        <v>49</v>
      </c>
      <c r="B56" s="23"/>
      <c r="C56" s="23"/>
      <c r="D56" s="25">
        <f aca="true" t="shared" si="11" ref="D56:J56">SUM(D36,D54)</f>
        <v>10866468731.29</v>
      </c>
      <c r="E56" s="25">
        <f t="shared" si="11"/>
        <v>11761392910.380001</v>
      </c>
      <c r="F56" s="25">
        <f t="shared" si="11"/>
        <v>11995981039.68</v>
      </c>
      <c r="G56" s="25">
        <f t="shared" si="11"/>
        <v>11943620774.240002</v>
      </c>
      <c r="H56" s="25">
        <f t="shared" si="11"/>
        <v>11947227927.380001</v>
      </c>
      <c r="I56" s="25">
        <f t="shared" si="11"/>
        <v>12036760135.16</v>
      </c>
      <c r="J56" s="25">
        <f t="shared" si="11"/>
        <v>12038150361.880001</v>
      </c>
      <c r="K56" s="25">
        <f>SUM(K36,K54)</f>
        <v>12019612923.03</v>
      </c>
      <c r="L56" s="25">
        <f>SUM(L36,L54)</f>
        <v>11982849702.91</v>
      </c>
      <c r="M56" s="25">
        <f>SUM(M36,M54)</f>
        <v>11828443275.349998</v>
      </c>
      <c r="N56" s="25">
        <f>SUM(N36,N54)</f>
        <v>11777340474.18</v>
      </c>
    </row>
    <row r="57" spans="1:3" ht="12.75" customHeight="1">
      <c r="A57" s="15"/>
      <c r="B57" s="15"/>
      <c r="C57" s="15"/>
    </row>
  </sheetData>
  <sheetProtection/>
  <mergeCells count="49">
    <mergeCell ref="A6:C6"/>
    <mergeCell ref="B12:C12"/>
    <mergeCell ref="B13:C13"/>
    <mergeCell ref="A7:C7"/>
    <mergeCell ref="B8:C8"/>
    <mergeCell ref="B14:C14"/>
    <mergeCell ref="B15:C15"/>
    <mergeCell ref="B16:C16"/>
    <mergeCell ref="A17:C17"/>
    <mergeCell ref="B9:C9"/>
    <mergeCell ref="B10:C10"/>
    <mergeCell ref="B11:C11"/>
    <mergeCell ref="B18:C18"/>
    <mergeCell ref="B19:C19"/>
    <mergeCell ref="B20:C20"/>
    <mergeCell ref="B21:C21"/>
    <mergeCell ref="A22:C22"/>
    <mergeCell ref="B23:C23"/>
    <mergeCell ref="A29:C29"/>
    <mergeCell ref="B30:C30"/>
    <mergeCell ref="B31:C31"/>
    <mergeCell ref="B32:C32"/>
    <mergeCell ref="A33:C33"/>
    <mergeCell ref="B24:C24"/>
    <mergeCell ref="B25:C25"/>
    <mergeCell ref="A26:C26"/>
    <mergeCell ref="A27:B27"/>
    <mergeCell ref="A37:C37"/>
    <mergeCell ref="B39:C39"/>
    <mergeCell ref="B40:C40"/>
    <mergeCell ref="B41:C41"/>
    <mergeCell ref="A34:B34"/>
    <mergeCell ref="A36:B36"/>
    <mergeCell ref="B42:C42"/>
    <mergeCell ref="A43:C43"/>
    <mergeCell ref="B44:C44"/>
    <mergeCell ref="B45:C45"/>
    <mergeCell ref="B46:C46"/>
    <mergeCell ref="B47:C47"/>
    <mergeCell ref="B53:C53"/>
    <mergeCell ref="A55:C55"/>
    <mergeCell ref="A57:C57"/>
    <mergeCell ref="A54:C54"/>
    <mergeCell ref="A56:C56"/>
    <mergeCell ref="B48:C48"/>
    <mergeCell ref="A49:C49"/>
    <mergeCell ref="B50:C50"/>
    <mergeCell ref="B51:C51"/>
    <mergeCell ref="B52:C5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González Echeverría María José</cp:lastModifiedBy>
  <dcterms:created xsi:type="dcterms:W3CDTF">2018-02-09T16:09:18Z</dcterms:created>
  <dcterms:modified xsi:type="dcterms:W3CDTF">2019-12-13T15:21:08Z</dcterms:modified>
  <cp:category/>
  <cp:version/>
  <cp:contentType/>
  <cp:contentStatus/>
</cp:coreProperties>
</file>