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95" windowHeight="1134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<sst xmlns="http://schemas.openxmlformats.org/spreadsheetml/2006/main" count="126" uniqueCount="115">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</sst>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44" fontId="40" fillId="0" borderId="0" xfId="0" applyNumberFormat="1" applyFont="1" applyAlignment="1">
      <alignment/>
    </xf>
    <xf numFmtId="44" fontId="5" fillId="0" borderId="0" xfId="49" applyFont="1" applyAlignment="1">
      <alignment vertical="top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44" fontId="40" fillId="0" borderId="10" xfId="49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44" fontId="42" fillId="33" borderId="0" xfId="49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44" fontId="42" fillId="34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809625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4"/>
  <sheetViews>
    <sheetView tabSelected="1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"/>
    </sheetView>
  </sheetViews>
  <sheetFormatPr defaultColWidth="9.140625" defaultRowHeight="12.75"/>
  <cols>
    <col min="1" max="1" width="13.7109375" style="3" customWidth="1"/>
    <col min="2" max="2" width="35.57421875" style="3" customWidth="1"/>
    <col min="3" max="3" width="12.57421875" style="3" customWidth="1"/>
    <col min="4" max="4" width="19.140625" style="4" customWidth="1"/>
    <col min="5" max="5" width="20.00390625" style="20" customWidth="1"/>
    <col min="6" max="9" width="17.57421875" style="20" customWidth="1"/>
    <col min="10" max="14" width="17.57421875" style="22" customWidth="1"/>
    <col min="15" max="15" width="18.8515625" style="2" customWidth="1"/>
    <col min="16" max="16384" width="9.140625" style="2" customWidth="1"/>
  </cols>
  <sheetData>
    <row r="1" spans="1:216" ht="11.25">
      <c r="A1" s="5"/>
      <c r="B1" s="6"/>
      <c r="C1" s="7"/>
      <c r="D1" s="16"/>
      <c r="E1" s="16"/>
      <c r="F1" s="16"/>
      <c r="G1" s="16"/>
      <c r="H1" s="16"/>
      <c r="I1" s="1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</row>
    <row r="2" spans="2:216" ht="11.25">
      <c r="B2" s="26" t="s">
        <v>114</v>
      </c>
      <c r="C2" s="26"/>
      <c r="D2" s="26"/>
      <c r="E2" s="16"/>
      <c r="F2" s="16"/>
      <c r="G2" s="16"/>
      <c r="H2" s="16"/>
      <c r="I2" s="1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</row>
    <row r="3" spans="1:216" ht="15" customHeight="1">
      <c r="A3" s="26"/>
      <c r="B3" s="26" t="s">
        <v>102</v>
      </c>
      <c r="C3" s="26"/>
      <c r="D3" s="26"/>
      <c r="E3" s="16"/>
      <c r="F3" s="16"/>
      <c r="G3" s="16"/>
      <c r="H3" s="16"/>
      <c r="I3" s="1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2:216" ht="15" customHeight="1">
      <c r="B4" s="27" t="s">
        <v>92</v>
      </c>
      <c r="C4" s="26"/>
      <c r="D4" s="26"/>
      <c r="E4" s="16"/>
      <c r="F4" s="16"/>
      <c r="G4" s="16"/>
      <c r="H4" s="16"/>
      <c r="I4" s="1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2:216" ht="15" customHeight="1">
      <c r="B5" s="27"/>
      <c r="C5" s="27"/>
      <c r="D5" s="27"/>
      <c r="E5" s="16"/>
      <c r="F5" s="16"/>
      <c r="G5" s="16"/>
      <c r="H5" s="16"/>
      <c r="I5" s="1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</row>
    <row r="6" spans="1:216" ht="19.5" customHeight="1">
      <c r="A6" s="8"/>
      <c r="B6" s="8"/>
      <c r="C6" s="8"/>
      <c r="D6" s="16"/>
      <c r="E6" s="16"/>
      <c r="F6" s="16"/>
      <c r="G6" s="16"/>
      <c r="H6" s="16"/>
      <c r="I6" s="1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</row>
    <row r="7" spans="1:15" s="3" customFormat="1" ht="12" thickBot="1">
      <c r="A7" s="36" t="s">
        <v>93</v>
      </c>
      <c r="B7" s="36"/>
      <c r="C7" s="36"/>
      <c r="D7" s="37" t="s">
        <v>0</v>
      </c>
      <c r="E7" s="37" t="s">
        <v>103</v>
      </c>
      <c r="F7" s="37" t="s">
        <v>104</v>
      </c>
      <c r="G7" s="37" t="s">
        <v>105</v>
      </c>
      <c r="H7" s="37" t="s">
        <v>106</v>
      </c>
      <c r="I7" s="37" t="s">
        <v>107</v>
      </c>
      <c r="J7" s="38" t="s">
        <v>108</v>
      </c>
      <c r="K7" s="38" t="s">
        <v>109</v>
      </c>
      <c r="L7" s="38" t="s">
        <v>110</v>
      </c>
      <c r="M7" s="38" t="s">
        <v>111</v>
      </c>
      <c r="N7" s="38" t="s">
        <v>112</v>
      </c>
      <c r="O7" s="38" t="s">
        <v>113</v>
      </c>
    </row>
    <row r="8" spans="1:15" ht="11.25">
      <c r="A8" s="9" t="s">
        <v>1</v>
      </c>
      <c r="B8" s="29" t="s">
        <v>2</v>
      </c>
      <c r="C8" s="29"/>
      <c r="O8" s="22"/>
    </row>
    <row r="9" spans="1:15" ht="12.75" customHeight="1">
      <c r="A9" s="9" t="s">
        <v>1</v>
      </c>
      <c r="B9" s="29" t="s">
        <v>3</v>
      </c>
      <c r="C9" s="29"/>
      <c r="O9" s="22"/>
    </row>
    <row r="10" spans="1:15" ht="12.75" customHeight="1">
      <c r="A10" s="10" t="s">
        <v>4</v>
      </c>
      <c r="B10" s="30" t="s">
        <v>5</v>
      </c>
      <c r="C10" s="30"/>
      <c r="D10" s="14">
        <v>416251727.92</v>
      </c>
      <c r="E10" s="14">
        <v>192198005.42</v>
      </c>
      <c r="F10" s="14">
        <v>197341106.58</v>
      </c>
      <c r="G10" s="21">
        <v>186800429.67</v>
      </c>
      <c r="H10" s="21">
        <v>168211362.95</v>
      </c>
      <c r="I10" s="21">
        <v>189349804.89</v>
      </c>
      <c r="J10" s="21">
        <v>119334228.24</v>
      </c>
      <c r="K10" s="21">
        <v>170599541.57</v>
      </c>
      <c r="L10" s="21">
        <v>231866269</v>
      </c>
      <c r="M10" s="21">
        <v>200143744.32</v>
      </c>
      <c r="N10" s="21">
        <v>486744501.32</v>
      </c>
      <c r="O10" s="21">
        <v>386562944.02</v>
      </c>
    </row>
    <row r="11" spans="1:15" ht="12.75" customHeight="1">
      <c r="A11" s="10" t="s">
        <v>6</v>
      </c>
      <c r="B11" s="30" t="s">
        <v>7</v>
      </c>
      <c r="C11" s="30"/>
      <c r="D11" s="14">
        <v>93338171.53</v>
      </c>
      <c r="E11" s="14">
        <v>314576684.07</v>
      </c>
      <c r="F11" s="14">
        <v>414121799.17</v>
      </c>
      <c r="G11" s="21">
        <v>416272118.69</v>
      </c>
      <c r="H11" s="21">
        <v>447387558.63</v>
      </c>
      <c r="I11" s="21">
        <v>468524591.08</v>
      </c>
      <c r="J11" s="21">
        <v>523601133.56</v>
      </c>
      <c r="K11" s="21">
        <v>492692801.35</v>
      </c>
      <c r="L11" s="21">
        <v>398367645.93</v>
      </c>
      <c r="M11" s="21">
        <v>422714708.03</v>
      </c>
      <c r="N11" s="21">
        <v>274742687.24</v>
      </c>
      <c r="O11" s="21">
        <v>151715974.92</v>
      </c>
    </row>
    <row r="12" spans="1:15" ht="12.75" customHeight="1">
      <c r="A12" s="10" t="s">
        <v>8</v>
      </c>
      <c r="B12" s="30" t="s">
        <v>9</v>
      </c>
      <c r="C12" s="30"/>
      <c r="D12" s="14">
        <v>26149546.49</v>
      </c>
      <c r="E12" s="14">
        <v>72840098.16</v>
      </c>
      <c r="F12" s="14">
        <v>72022222.75</v>
      </c>
      <c r="G12" s="21">
        <v>73778973.2</v>
      </c>
      <c r="H12" s="21">
        <v>87263904.85</v>
      </c>
      <c r="I12" s="21">
        <v>99073415.91</v>
      </c>
      <c r="J12" s="21">
        <v>109498857.73</v>
      </c>
      <c r="K12" s="21">
        <v>111857191.45</v>
      </c>
      <c r="L12" s="21">
        <v>109868387.22</v>
      </c>
      <c r="M12" s="21">
        <v>111146984.49</v>
      </c>
      <c r="N12" s="21">
        <v>102276576.5</v>
      </c>
      <c r="O12" s="21">
        <v>74917499.58</v>
      </c>
    </row>
    <row r="13" spans="1:15" ht="12.75" customHeight="1">
      <c r="A13" s="10" t="s">
        <v>10</v>
      </c>
      <c r="B13" s="30" t="s">
        <v>11</v>
      </c>
      <c r="C13" s="30"/>
      <c r="D13" s="14">
        <v>1231706.88</v>
      </c>
      <c r="E13" s="14">
        <v>1253635.98</v>
      </c>
      <c r="F13" s="14">
        <v>1264055.98</v>
      </c>
      <c r="G13" s="21">
        <v>1308049.35</v>
      </c>
      <c r="H13" s="21">
        <v>1283454.73</v>
      </c>
      <c r="I13" s="21">
        <v>1254116.47</v>
      </c>
      <c r="J13" s="21">
        <v>1243808.3</v>
      </c>
      <c r="K13" s="21">
        <v>1382724.9</v>
      </c>
      <c r="L13" s="21">
        <v>1411833.46</v>
      </c>
      <c r="M13" s="21">
        <v>1531168.8</v>
      </c>
      <c r="N13" s="21">
        <v>1552582.76</v>
      </c>
      <c r="O13" s="21">
        <v>1666318.55</v>
      </c>
    </row>
    <row r="14" spans="1:15" ht="13.5" customHeight="1" thickBot="1">
      <c r="A14" s="10" t="s">
        <v>12</v>
      </c>
      <c r="B14" s="30" t="s">
        <v>13</v>
      </c>
      <c r="C14" s="30"/>
      <c r="D14" s="14">
        <v>9860</v>
      </c>
      <c r="E14" s="14">
        <v>19480</v>
      </c>
      <c r="F14" s="14">
        <v>13910</v>
      </c>
      <c r="G14" s="21">
        <v>13910</v>
      </c>
      <c r="H14" s="21">
        <v>3260</v>
      </c>
      <c r="I14" s="21">
        <v>34970</v>
      </c>
      <c r="J14" s="21">
        <v>33260</v>
      </c>
      <c r="K14" s="21">
        <v>28390</v>
      </c>
      <c r="L14" s="21">
        <v>25670</v>
      </c>
      <c r="M14" s="21">
        <v>21460</v>
      </c>
      <c r="N14" s="21">
        <v>2500</v>
      </c>
      <c r="O14" s="21"/>
    </row>
    <row r="15" spans="1:15" ht="12.75" customHeight="1">
      <c r="A15" s="9"/>
      <c r="B15" s="29" t="s">
        <v>14</v>
      </c>
      <c r="C15" s="29"/>
      <c r="D15" s="17">
        <f aca="true" t="shared" si="0" ref="D15:I15">SUM(D10:D14)</f>
        <v>536981012.82</v>
      </c>
      <c r="E15" s="17">
        <f t="shared" si="0"/>
        <v>580887903.63</v>
      </c>
      <c r="F15" s="17">
        <f t="shared" si="0"/>
        <v>684763094.48</v>
      </c>
      <c r="G15" s="17">
        <f t="shared" si="0"/>
        <v>678173480.9100001</v>
      </c>
      <c r="H15" s="17">
        <f t="shared" si="0"/>
        <v>704149541.16</v>
      </c>
      <c r="I15" s="17">
        <f t="shared" si="0"/>
        <v>758236898.35</v>
      </c>
      <c r="J15" s="24">
        <f aca="true" t="shared" si="1" ref="J15:O15">SUM(J10:J14)</f>
        <v>753711287.8299999</v>
      </c>
      <c r="K15" s="24">
        <f t="shared" si="1"/>
        <v>776560649.2700001</v>
      </c>
      <c r="L15" s="24">
        <f t="shared" si="1"/>
        <v>741539805.6100001</v>
      </c>
      <c r="M15" s="24">
        <f t="shared" si="1"/>
        <v>735558065.6399999</v>
      </c>
      <c r="N15" s="24">
        <f t="shared" si="1"/>
        <v>865318847.8199999</v>
      </c>
      <c r="O15" s="24">
        <f t="shared" si="1"/>
        <v>614862737.0699999</v>
      </c>
    </row>
    <row r="16" spans="1:15" ht="11.25">
      <c r="A16" s="30"/>
      <c r="B16" s="30"/>
      <c r="C16" s="30"/>
      <c r="O16" s="22"/>
    </row>
    <row r="17" spans="1:15" ht="12.75" customHeight="1">
      <c r="A17" s="9" t="s">
        <v>1</v>
      </c>
      <c r="B17" s="29" t="s">
        <v>15</v>
      </c>
      <c r="C17" s="29"/>
      <c r="O17" s="22"/>
    </row>
    <row r="18" spans="1:15" ht="12.75" customHeight="1">
      <c r="A18" s="10" t="s">
        <v>16</v>
      </c>
      <c r="B18" s="30" t="s">
        <v>17</v>
      </c>
      <c r="C18" s="30"/>
      <c r="D18" s="14">
        <v>529616</v>
      </c>
      <c r="E18" s="14">
        <v>577226</v>
      </c>
      <c r="F18" s="14">
        <v>514096.2</v>
      </c>
      <c r="G18" s="14">
        <v>499536</v>
      </c>
      <c r="H18" s="14">
        <v>497283</v>
      </c>
      <c r="I18" s="14">
        <v>853168</v>
      </c>
      <c r="J18" s="23">
        <v>508533</v>
      </c>
      <c r="K18" s="23">
        <v>524123.27</v>
      </c>
      <c r="L18" s="23">
        <v>491301</v>
      </c>
      <c r="M18" s="23">
        <v>491301</v>
      </c>
      <c r="N18" s="23">
        <v>491301</v>
      </c>
      <c r="O18" s="23">
        <v>494239</v>
      </c>
    </row>
    <row r="19" spans="1:15" ht="12.75" customHeight="1">
      <c r="A19" s="10" t="s">
        <v>18</v>
      </c>
      <c r="B19" s="30" t="s">
        <v>19</v>
      </c>
      <c r="C19" s="30"/>
      <c r="D19" s="14">
        <v>21005048.75</v>
      </c>
      <c r="E19" s="14">
        <v>27206864.25</v>
      </c>
      <c r="F19" s="14">
        <v>21362494.46</v>
      </c>
      <c r="G19" s="14">
        <v>14912942.27</v>
      </c>
      <c r="H19" s="14">
        <v>14574175.35</v>
      </c>
      <c r="I19" s="14">
        <v>18667273.36</v>
      </c>
      <c r="J19" s="23">
        <v>18793709.03</v>
      </c>
      <c r="K19" s="23">
        <v>18243939.52</v>
      </c>
      <c r="L19" s="23">
        <v>22754545.5</v>
      </c>
      <c r="M19" s="23">
        <v>17319335.74</v>
      </c>
      <c r="N19" s="23">
        <v>31033184.38</v>
      </c>
      <c r="O19" s="23">
        <v>20842350.92</v>
      </c>
    </row>
    <row r="20" spans="1:15" ht="13.5" customHeight="1">
      <c r="A20" s="10" t="s">
        <v>96</v>
      </c>
      <c r="B20" s="15" t="s">
        <v>97</v>
      </c>
      <c r="C20" s="15"/>
      <c r="D20" s="14"/>
      <c r="E20" s="14"/>
      <c r="O20" s="22"/>
    </row>
    <row r="21" spans="1:15" ht="12.75" customHeight="1" thickBot="1">
      <c r="A21" s="10" t="s">
        <v>20</v>
      </c>
      <c r="B21" s="30" t="s">
        <v>21</v>
      </c>
      <c r="C21" s="30"/>
      <c r="D21" s="14">
        <v>567300.84</v>
      </c>
      <c r="E21" s="14">
        <v>535029.61</v>
      </c>
      <c r="F21" s="14">
        <v>552722.15</v>
      </c>
      <c r="G21" s="14">
        <v>554371.51</v>
      </c>
      <c r="H21" s="14">
        <v>620196.18</v>
      </c>
      <c r="I21" s="14">
        <v>601796.28</v>
      </c>
      <c r="J21" s="23">
        <v>583352.09</v>
      </c>
      <c r="K21" s="23">
        <v>592812.93</v>
      </c>
      <c r="L21" s="23">
        <v>614290.04</v>
      </c>
      <c r="M21" s="23">
        <v>608278.99</v>
      </c>
      <c r="N21" s="23">
        <v>625316.04</v>
      </c>
      <c r="O21" s="23">
        <v>686835.97</v>
      </c>
    </row>
    <row r="22" spans="1:15" ht="12.75" customHeight="1">
      <c r="A22" s="9"/>
      <c r="B22" s="29" t="s">
        <v>22</v>
      </c>
      <c r="C22" s="29"/>
      <c r="D22" s="17">
        <f aca="true" t="shared" si="2" ref="D22:I22">SUM(D18:D21)</f>
        <v>22101965.59</v>
      </c>
      <c r="E22" s="17">
        <f t="shared" si="2"/>
        <v>28319119.86</v>
      </c>
      <c r="F22" s="17">
        <f t="shared" si="2"/>
        <v>22429312.81</v>
      </c>
      <c r="G22" s="17">
        <f t="shared" si="2"/>
        <v>15966849.78</v>
      </c>
      <c r="H22" s="17">
        <f t="shared" si="2"/>
        <v>15691654.53</v>
      </c>
      <c r="I22" s="17">
        <f t="shared" si="2"/>
        <v>20122237.64</v>
      </c>
      <c r="J22" s="24">
        <f aca="true" t="shared" si="3" ref="J22:O22">SUM(J18:J21)</f>
        <v>19885594.12</v>
      </c>
      <c r="K22" s="24">
        <f t="shared" si="3"/>
        <v>19360875.72</v>
      </c>
      <c r="L22" s="24">
        <f t="shared" si="3"/>
        <v>23860136.54</v>
      </c>
      <c r="M22" s="24">
        <f t="shared" si="3"/>
        <v>18418915.729999997</v>
      </c>
      <c r="N22" s="24">
        <f t="shared" si="3"/>
        <v>32149801.419999998</v>
      </c>
      <c r="O22" s="24">
        <f t="shared" si="3"/>
        <v>22023425.89</v>
      </c>
    </row>
    <row r="23" spans="1:15" ht="12.75" customHeight="1">
      <c r="A23" s="30"/>
      <c r="B23" s="30"/>
      <c r="C23" s="30"/>
      <c r="O23" s="22"/>
    </row>
    <row r="24" spans="1:15" ht="24.75" customHeight="1">
      <c r="A24" s="9" t="s">
        <v>1</v>
      </c>
      <c r="B24" s="29" t="s">
        <v>23</v>
      </c>
      <c r="C24" s="29"/>
      <c r="O24" s="22"/>
    </row>
    <row r="25" spans="1:15" ht="12.75" customHeight="1" thickBot="1">
      <c r="A25" s="10" t="s">
        <v>24</v>
      </c>
      <c r="B25" s="30" t="s">
        <v>25</v>
      </c>
      <c r="C25" s="30"/>
      <c r="D25" s="14">
        <v>21979183.74</v>
      </c>
      <c r="E25" s="14">
        <v>20103445.78</v>
      </c>
      <c r="F25" s="14">
        <v>12764955.39</v>
      </c>
      <c r="G25" s="14">
        <v>13364482.83</v>
      </c>
      <c r="H25" s="14">
        <v>14844783.54</v>
      </c>
      <c r="I25" s="14">
        <v>14355310.32</v>
      </c>
      <c r="J25" s="23">
        <v>24741532.67</v>
      </c>
      <c r="K25" s="23">
        <v>26685992.96</v>
      </c>
      <c r="L25" s="23">
        <v>27490255.5</v>
      </c>
      <c r="M25" s="23">
        <v>26324417.48</v>
      </c>
      <c r="N25" s="23">
        <v>32437093.97</v>
      </c>
      <c r="O25" s="23">
        <v>40439117.2</v>
      </c>
    </row>
    <row r="26" spans="1:15" ht="12.75" customHeight="1">
      <c r="A26" s="9"/>
      <c r="B26" s="29" t="s">
        <v>26</v>
      </c>
      <c r="C26" s="29"/>
      <c r="D26" s="17">
        <f aca="true" t="shared" si="4" ref="D26:I26">SUM(D25)</f>
        <v>21979183.74</v>
      </c>
      <c r="E26" s="17">
        <f t="shared" si="4"/>
        <v>20103445.78</v>
      </c>
      <c r="F26" s="17">
        <f t="shared" si="4"/>
        <v>12764955.39</v>
      </c>
      <c r="G26" s="17">
        <f t="shared" si="4"/>
        <v>13364482.83</v>
      </c>
      <c r="H26" s="17">
        <f t="shared" si="4"/>
        <v>14844783.54</v>
      </c>
      <c r="I26" s="17">
        <f t="shared" si="4"/>
        <v>14355310.32</v>
      </c>
      <c r="J26" s="24">
        <f aca="true" t="shared" si="5" ref="J26:O26">SUM(J25)</f>
        <v>24741532.67</v>
      </c>
      <c r="K26" s="24">
        <f t="shared" si="5"/>
        <v>26685992.96</v>
      </c>
      <c r="L26" s="24">
        <f t="shared" si="5"/>
        <v>27490255.5</v>
      </c>
      <c r="M26" s="24">
        <f t="shared" si="5"/>
        <v>26324417.48</v>
      </c>
      <c r="N26" s="24">
        <f t="shared" si="5"/>
        <v>32437093.97</v>
      </c>
      <c r="O26" s="24">
        <f t="shared" si="5"/>
        <v>40439117.2</v>
      </c>
    </row>
    <row r="27" spans="1:15" ht="12.75" customHeight="1">
      <c r="A27" s="30"/>
      <c r="B27" s="30"/>
      <c r="C27" s="30"/>
      <c r="O27" s="22"/>
    </row>
    <row r="28" spans="1:15" ht="12" customHeight="1">
      <c r="A28" s="9" t="s">
        <v>1</v>
      </c>
      <c r="B28" s="29" t="s">
        <v>27</v>
      </c>
      <c r="C28" s="29"/>
      <c r="O28" s="22"/>
    </row>
    <row r="29" spans="1:15" ht="12.75" customHeight="1" thickBot="1">
      <c r="A29" s="10" t="s">
        <v>28</v>
      </c>
      <c r="B29" s="30" t="s">
        <v>29</v>
      </c>
      <c r="C29" s="30"/>
      <c r="D29" s="14">
        <v>1637534.52</v>
      </c>
      <c r="E29" s="14">
        <v>1410402.74</v>
      </c>
      <c r="F29" s="14">
        <v>1901328.71</v>
      </c>
      <c r="G29" s="14">
        <v>2105476.48</v>
      </c>
      <c r="H29" s="14">
        <v>2128579.18</v>
      </c>
      <c r="I29" s="1">
        <v>2291816.26</v>
      </c>
      <c r="J29" s="23">
        <v>2146872.94</v>
      </c>
      <c r="K29" s="23">
        <v>1791226.99</v>
      </c>
      <c r="L29" s="23">
        <v>1703434.6</v>
      </c>
      <c r="M29" s="23">
        <v>1565478.17</v>
      </c>
      <c r="N29" s="23">
        <v>1342504.63</v>
      </c>
      <c r="O29" s="23">
        <v>1510019.15</v>
      </c>
    </row>
    <row r="30" spans="1:15" ht="12.75" customHeight="1">
      <c r="A30" s="9"/>
      <c r="B30" s="29" t="s">
        <v>30</v>
      </c>
      <c r="C30" s="29"/>
      <c r="D30" s="17">
        <f aca="true" t="shared" si="6" ref="D30:I30">SUM(D29)</f>
        <v>1637534.52</v>
      </c>
      <c r="E30" s="17">
        <f t="shared" si="6"/>
        <v>1410402.74</v>
      </c>
      <c r="F30" s="17">
        <f t="shared" si="6"/>
        <v>1901328.71</v>
      </c>
      <c r="G30" s="17">
        <f t="shared" si="6"/>
        <v>2105476.48</v>
      </c>
      <c r="H30" s="17">
        <f t="shared" si="6"/>
        <v>2128579.18</v>
      </c>
      <c r="I30" s="17">
        <f t="shared" si="6"/>
        <v>2291816.26</v>
      </c>
      <c r="J30" s="24">
        <f aca="true" t="shared" si="7" ref="J30:O30">SUM(J29)</f>
        <v>2146872.94</v>
      </c>
      <c r="K30" s="24">
        <f t="shared" si="7"/>
        <v>1791226.99</v>
      </c>
      <c r="L30" s="24">
        <f t="shared" si="7"/>
        <v>1703434.6</v>
      </c>
      <c r="M30" s="24">
        <f t="shared" si="7"/>
        <v>1565478.17</v>
      </c>
      <c r="N30" s="24">
        <f t="shared" si="7"/>
        <v>1342504.63</v>
      </c>
      <c r="O30" s="24">
        <f t="shared" si="7"/>
        <v>1510019.15</v>
      </c>
    </row>
    <row r="31" spans="1:15" ht="11.25">
      <c r="A31" s="30"/>
      <c r="B31" s="30"/>
      <c r="C31" s="30"/>
      <c r="O31" s="22"/>
    </row>
    <row r="32" spans="1:15" ht="12.75" customHeight="1">
      <c r="A32" s="11" t="s">
        <v>1</v>
      </c>
      <c r="B32" s="31" t="s">
        <v>98</v>
      </c>
      <c r="C32" s="31"/>
      <c r="D32" s="31"/>
      <c r="O32" s="22"/>
    </row>
    <row r="33" spans="1:15" ht="12.75" customHeight="1" thickBot="1">
      <c r="A33" s="12" t="s">
        <v>99</v>
      </c>
      <c r="B33" s="18" t="s">
        <v>100</v>
      </c>
      <c r="C33" s="18"/>
      <c r="D33" s="14">
        <v>-1019092.72</v>
      </c>
      <c r="E33" s="14">
        <v>-1019092.72</v>
      </c>
      <c r="F33" s="14">
        <v>-1019092.72</v>
      </c>
      <c r="G33" s="14">
        <v>-1019092.72</v>
      </c>
      <c r="H33" s="14">
        <v>-1018547.27</v>
      </c>
      <c r="I33" s="14">
        <v>-1018547.27</v>
      </c>
      <c r="J33" s="23">
        <v>-1017079.42</v>
      </c>
      <c r="K33" s="23">
        <v>-1017079.42</v>
      </c>
      <c r="L33" s="23">
        <v>-1017079.42</v>
      </c>
      <c r="M33" s="23">
        <v>-1017079.42</v>
      </c>
      <c r="N33" s="23">
        <v>-1017079.42</v>
      </c>
      <c r="O33" s="23">
        <v>-1015002.15</v>
      </c>
    </row>
    <row r="34" spans="1:15" ht="13.5" customHeight="1">
      <c r="A34" s="11"/>
      <c r="B34" s="13" t="s">
        <v>101</v>
      </c>
      <c r="C34" s="13"/>
      <c r="D34" s="19">
        <f aca="true" t="shared" si="8" ref="D34:I34">SUM(D33)</f>
        <v>-1019092.72</v>
      </c>
      <c r="E34" s="19">
        <f t="shared" si="8"/>
        <v>-1019092.72</v>
      </c>
      <c r="F34" s="19">
        <f t="shared" si="8"/>
        <v>-1019092.72</v>
      </c>
      <c r="G34" s="19">
        <f t="shared" si="8"/>
        <v>-1019092.72</v>
      </c>
      <c r="H34" s="19">
        <f t="shared" si="8"/>
        <v>-1018547.27</v>
      </c>
      <c r="I34" s="19">
        <f t="shared" si="8"/>
        <v>-1018547.27</v>
      </c>
      <c r="J34" s="25">
        <f aca="true" t="shared" si="9" ref="J34:O34">SUM(J33)</f>
        <v>-1017079.42</v>
      </c>
      <c r="K34" s="25">
        <f t="shared" si="9"/>
        <v>-1017079.42</v>
      </c>
      <c r="L34" s="25">
        <f t="shared" si="9"/>
        <v>-1017079.42</v>
      </c>
      <c r="M34" s="25">
        <f t="shared" si="9"/>
        <v>-1017079.42</v>
      </c>
      <c r="N34" s="25">
        <f t="shared" si="9"/>
        <v>-1017079.42</v>
      </c>
      <c r="O34" s="25">
        <f t="shared" si="9"/>
        <v>-1015002.15</v>
      </c>
    </row>
    <row r="35" spans="1:15" ht="13.5" customHeight="1">
      <c r="A35" s="10"/>
      <c r="B35" s="10"/>
      <c r="C35" s="10"/>
      <c r="O35" s="22"/>
    </row>
    <row r="36" spans="1:15" ht="12.75" customHeight="1">
      <c r="A36" s="33" t="s">
        <v>94</v>
      </c>
      <c r="B36" s="33"/>
      <c r="C36" s="32"/>
      <c r="D36" s="34">
        <f aca="true" t="shared" si="10" ref="D36:I36">SUM(D15,D22,D26,D30,D34)</f>
        <v>581680603.95</v>
      </c>
      <c r="E36" s="34">
        <f t="shared" si="10"/>
        <v>629701779.29</v>
      </c>
      <c r="F36" s="34">
        <f t="shared" si="10"/>
        <v>720839598.67</v>
      </c>
      <c r="G36" s="34">
        <f t="shared" si="10"/>
        <v>708591197.2800001</v>
      </c>
      <c r="H36" s="34">
        <f t="shared" si="10"/>
        <v>735796011.1399999</v>
      </c>
      <c r="I36" s="34">
        <f t="shared" si="10"/>
        <v>793987715.3000001</v>
      </c>
      <c r="J36" s="35">
        <f aca="true" t="shared" si="11" ref="J36:O36">SUM(J15,J22,J26,J30,J34)</f>
        <v>799468208.14</v>
      </c>
      <c r="K36" s="35">
        <f t="shared" si="11"/>
        <v>823381665.5200002</v>
      </c>
      <c r="L36" s="35">
        <f t="shared" si="11"/>
        <v>793576552.8300002</v>
      </c>
      <c r="M36" s="35">
        <f t="shared" si="11"/>
        <v>780849797.5999999</v>
      </c>
      <c r="N36" s="35">
        <f t="shared" si="11"/>
        <v>930231168.42</v>
      </c>
      <c r="O36" s="35">
        <f t="shared" si="11"/>
        <v>677820297.16</v>
      </c>
    </row>
    <row r="37" spans="1:15" ht="11.25">
      <c r="A37" s="10"/>
      <c r="B37" s="10"/>
      <c r="C37" s="10"/>
      <c r="O37" s="22"/>
    </row>
    <row r="38" spans="1:15" ht="12.75" customHeight="1">
      <c r="A38" s="9" t="s">
        <v>1</v>
      </c>
      <c r="B38" s="29" t="s">
        <v>31</v>
      </c>
      <c r="C38" s="29"/>
      <c r="O38" s="22"/>
    </row>
    <row r="39" spans="1:15" ht="12.75" customHeight="1" thickBot="1">
      <c r="A39" s="10" t="s">
        <v>32</v>
      </c>
      <c r="B39" s="30" t="s">
        <v>33</v>
      </c>
      <c r="C39" s="30"/>
      <c r="D39" s="14">
        <v>944781098.12</v>
      </c>
      <c r="E39" s="14">
        <v>955702422.1</v>
      </c>
      <c r="F39" s="14">
        <v>966747451.11</v>
      </c>
      <c r="G39" s="14">
        <v>972595630.95</v>
      </c>
      <c r="H39" s="14">
        <v>983181666.53</v>
      </c>
      <c r="I39" s="14">
        <v>988158604.03</v>
      </c>
      <c r="J39" s="23">
        <v>997768885.85</v>
      </c>
      <c r="K39" s="23">
        <v>1008055567.87</v>
      </c>
      <c r="L39" s="23">
        <v>1017175883.31</v>
      </c>
      <c r="M39" s="23">
        <v>1026731919.34</v>
      </c>
      <c r="N39" s="23">
        <v>843955612.07</v>
      </c>
      <c r="O39" s="23">
        <v>852956563.49</v>
      </c>
    </row>
    <row r="40" spans="1:15" ht="12.75" customHeight="1">
      <c r="A40" s="9"/>
      <c r="B40" s="29" t="s">
        <v>34</v>
      </c>
      <c r="C40" s="29"/>
      <c r="D40" s="17">
        <f aca="true" t="shared" si="12" ref="D40:I40">SUM(D39)</f>
        <v>944781098.12</v>
      </c>
      <c r="E40" s="17">
        <f t="shared" si="12"/>
        <v>955702422.1</v>
      </c>
      <c r="F40" s="17">
        <f t="shared" si="12"/>
        <v>966747451.11</v>
      </c>
      <c r="G40" s="17">
        <f t="shared" si="12"/>
        <v>972595630.95</v>
      </c>
      <c r="H40" s="17">
        <f t="shared" si="12"/>
        <v>983181666.53</v>
      </c>
      <c r="I40" s="17">
        <f t="shared" si="12"/>
        <v>988158604.03</v>
      </c>
      <c r="J40" s="24">
        <f aca="true" t="shared" si="13" ref="J40:O40">SUM(J39)</f>
        <v>997768885.85</v>
      </c>
      <c r="K40" s="24">
        <f t="shared" si="13"/>
        <v>1008055567.87</v>
      </c>
      <c r="L40" s="24">
        <f t="shared" si="13"/>
        <v>1017175883.31</v>
      </c>
      <c r="M40" s="24">
        <f t="shared" si="13"/>
        <v>1026731919.34</v>
      </c>
      <c r="N40" s="24">
        <f t="shared" si="13"/>
        <v>843955612.07</v>
      </c>
      <c r="O40" s="24">
        <f t="shared" si="13"/>
        <v>852956563.49</v>
      </c>
    </row>
    <row r="41" spans="1:15" ht="12.75" customHeight="1">
      <c r="A41" s="30"/>
      <c r="B41" s="30"/>
      <c r="C41" s="30"/>
      <c r="O41" s="22"/>
    </row>
    <row r="42" spans="1:15" ht="23.25" customHeight="1">
      <c r="A42" s="9" t="s">
        <v>1</v>
      </c>
      <c r="B42" s="29" t="s">
        <v>35</v>
      </c>
      <c r="C42" s="29"/>
      <c r="O42" s="22"/>
    </row>
    <row r="43" spans="1:15" ht="12.75" customHeight="1">
      <c r="A43" s="10" t="s">
        <v>36</v>
      </c>
      <c r="B43" s="30" t="s">
        <v>37</v>
      </c>
      <c r="C43" s="30"/>
      <c r="D43" s="14">
        <v>1177355</v>
      </c>
      <c r="E43" s="14">
        <v>1175545</v>
      </c>
      <c r="F43" s="14">
        <v>1173735</v>
      </c>
      <c r="G43" s="14">
        <v>1173735</v>
      </c>
      <c r="H43" s="14">
        <v>1171925</v>
      </c>
      <c r="I43" s="14">
        <v>1170115</v>
      </c>
      <c r="J43" s="23">
        <v>1168177</v>
      </c>
      <c r="K43" s="23">
        <v>1166367</v>
      </c>
      <c r="L43" s="23">
        <v>1166367</v>
      </c>
      <c r="M43" s="23">
        <v>1164557</v>
      </c>
      <c r="N43" s="23">
        <v>1162747</v>
      </c>
      <c r="O43" s="23">
        <v>1162747</v>
      </c>
    </row>
    <row r="44" spans="1:15" ht="12.75" customHeight="1">
      <c r="A44" s="10" t="s">
        <v>38</v>
      </c>
      <c r="B44" s="30" t="s">
        <v>39</v>
      </c>
      <c r="C44" s="30"/>
      <c r="D44" s="14">
        <v>74750868.39</v>
      </c>
      <c r="E44" s="14">
        <v>74406075.48</v>
      </c>
      <c r="F44" s="14">
        <v>73988624.22</v>
      </c>
      <c r="G44" s="14">
        <v>73602467.18</v>
      </c>
      <c r="H44" s="14">
        <v>73258452.76</v>
      </c>
      <c r="I44" s="14">
        <v>72976164.48</v>
      </c>
      <c r="J44" s="23">
        <v>72472330.89</v>
      </c>
      <c r="K44" s="23">
        <v>71942835.68</v>
      </c>
      <c r="L44" s="23">
        <v>71317547.54</v>
      </c>
      <c r="M44" s="23">
        <v>70897142.14</v>
      </c>
      <c r="N44" s="23">
        <v>70618236.03</v>
      </c>
      <c r="O44" s="23">
        <v>70149423.14</v>
      </c>
    </row>
    <row r="45" spans="1:15" ht="12.75" customHeight="1">
      <c r="A45" s="10" t="s">
        <v>40</v>
      </c>
      <c r="B45" s="30" t="s">
        <v>41</v>
      </c>
      <c r="C45" s="30"/>
      <c r="D45" s="14">
        <v>17705398.45</v>
      </c>
      <c r="E45" s="14">
        <v>18052211.59</v>
      </c>
      <c r="F45" s="14">
        <v>18273410.51</v>
      </c>
      <c r="G45" s="14">
        <v>18163388.68</v>
      </c>
      <c r="H45" s="14">
        <v>18168872.09</v>
      </c>
      <c r="I45" s="14">
        <v>17736219.65</v>
      </c>
      <c r="J45" s="23">
        <v>17771773.51</v>
      </c>
      <c r="K45" s="23">
        <v>18492505.23</v>
      </c>
      <c r="L45" s="23">
        <v>18693031.19</v>
      </c>
      <c r="M45" s="23">
        <v>19190890.96</v>
      </c>
      <c r="N45" s="23">
        <v>18734780.23</v>
      </c>
      <c r="O45" s="23">
        <v>20196902.51</v>
      </c>
    </row>
    <row r="46" spans="1:15" ht="12.75" customHeight="1" thickBot="1">
      <c r="A46" s="10" t="s">
        <v>42</v>
      </c>
      <c r="B46" s="30" t="s">
        <v>43</v>
      </c>
      <c r="C46" s="30"/>
      <c r="D46" s="14">
        <v>730975.23</v>
      </c>
      <c r="E46" s="14">
        <v>730975.23</v>
      </c>
      <c r="F46" s="14">
        <v>730975.23</v>
      </c>
      <c r="G46" s="14">
        <v>730975.23</v>
      </c>
      <c r="H46" s="14">
        <v>730975.23</v>
      </c>
      <c r="I46" s="14">
        <v>730975.23</v>
      </c>
      <c r="J46" s="23">
        <v>730975.23</v>
      </c>
      <c r="K46" s="23">
        <v>730975.23</v>
      </c>
      <c r="L46" s="23">
        <v>730975.23</v>
      </c>
      <c r="M46" s="23">
        <v>730975.23</v>
      </c>
      <c r="N46" s="23">
        <v>730975.23</v>
      </c>
      <c r="O46" s="23">
        <v>718414.83</v>
      </c>
    </row>
    <row r="47" spans="1:15" ht="12.75" customHeight="1">
      <c r="A47" s="9"/>
      <c r="B47" s="29" t="s">
        <v>44</v>
      </c>
      <c r="C47" s="29"/>
      <c r="D47" s="17">
        <f aca="true" t="shared" si="14" ref="D47:I47">SUM(D43:D46)</f>
        <v>94364597.07000001</v>
      </c>
      <c r="E47" s="17">
        <f t="shared" si="14"/>
        <v>94364807.30000001</v>
      </c>
      <c r="F47" s="17">
        <f t="shared" si="14"/>
        <v>94166744.96000001</v>
      </c>
      <c r="G47" s="17">
        <f t="shared" si="14"/>
        <v>93670566.09000002</v>
      </c>
      <c r="H47" s="17">
        <f t="shared" si="14"/>
        <v>93330225.08000001</v>
      </c>
      <c r="I47" s="17">
        <f t="shared" si="14"/>
        <v>92613474.36</v>
      </c>
      <c r="J47" s="24">
        <f aca="true" t="shared" si="15" ref="J47:O47">SUM(J43:J46)</f>
        <v>92143256.63000001</v>
      </c>
      <c r="K47" s="24">
        <f t="shared" si="15"/>
        <v>92332683.14000002</v>
      </c>
      <c r="L47" s="24">
        <f t="shared" si="15"/>
        <v>91907920.96000001</v>
      </c>
      <c r="M47" s="24">
        <f t="shared" si="15"/>
        <v>91983565.33</v>
      </c>
      <c r="N47" s="24">
        <f t="shared" si="15"/>
        <v>91246738.49000001</v>
      </c>
      <c r="O47" s="24">
        <f t="shared" si="15"/>
        <v>92227487.48</v>
      </c>
    </row>
    <row r="48" spans="1:15" ht="12.75" customHeight="1">
      <c r="A48" s="30"/>
      <c r="B48" s="30"/>
      <c r="C48" s="30"/>
      <c r="O48" s="22"/>
    </row>
    <row r="49" spans="1:15" ht="12.75" customHeight="1">
      <c r="A49" s="9" t="s">
        <v>1</v>
      </c>
      <c r="B49" s="29" t="s">
        <v>45</v>
      </c>
      <c r="C49" s="29"/>
      <c r="O49" s="22"/>
    </row>
    <row r="50" spans="1:15" ht="13.5" customHeight="1">
      <c r="A50" s="10" t="s">
        <v>46</v>
      </c>
      <c r="B50" s="30" t="s">
        <v>47</v>
      </c>
      <c r="C50" s="30"/>
      <c r="D50" s="14">
        <v>3357592420.99</v>
      </c>
      <c r="E50" s="14">
        <v>3691519795.98</v>
      </c>
      <c r="F50" s="14">
        <v>3798295692.2</v>
      </c>
      <c r="G50" s="14">
        <v>3605580441.95</v>
      </c>
      <c r="H50" s="14">
        <v>3546036372.51</v>
      </c>
      <c r="I50" s="14">
        <v>3594506837.12</v>
      </c>
      <c r="J50" s="23">
        <v>3585532049.46</v>
      </c>
      <c r="K50" s="23">
        <v>3209350113.66</v>
      </c>
      <c r="L50" s="23">
        <v>3176439541.85</v>
      </c>
      <c r="M50" s="23">
        <v>3062430840.92</v>
      </c>
      <c r="N50" s="23">
        <v>2887545034.64</v>
      </c>
      <c r="O50" s="23">
        <v>2928438681.74</v>
      </c>
    </row>
    <row r="51" spans="1:15" ht="12.75" customHeight="1">
      <c r="A51" s="10" t="s">
        <v>48</v>
      </c>
      <c r="B51" s="30" t="s">
        <v>49</v>
      </c>
      <c r="C51" s="30"/>
      <c r="D51" s="14">
        <v>104735939.07</v>
      </c>
      <c r="E51" s="14">
        <v>101142652.61</v>
      </c>
      <c r="F51" s="14">
        <v>99214788.36</v>
      </c>
      <c r="G51" s="14">
        <v>99214788.36</v>
      </c>
      <c r="H51" s="14">
        <v>91404141.15</v>
      </c>
      <c r="I51" s="14">
        <v>91186010.3</v>
      </c>
      <c r="J51" s="23">
        <v>91186010.3</v>
      </c>
      <c r="K51" s="23">
        <v>91035207.1</v>
      </c>
      <c r="L51" s="23">
        <v>82523857.06</v>
      </c>
      <c r="M51" s="23">
        <v>71145278.94</v>
      </c>
      <c r="N51" s="23">
        <v>71145278.94</v>
      </c>
      <c r="O51" s="23">
        <v>70744087</v>
      </c>
    </row>
    <row r="52" spans="1:15" ht="12.75" customHeight="1">
      <c r="A52" s="10" t="s">
        <v>50</v>
      </c>
      <c r="B52" s="30" t="s">
        <v>51</v>
      </c>
      <c r="C52" s="30"/>
      <c r="D52" s="14">
        <v>2954168545.35</v>
      </c>
      <c r="E52" s="14">
        <v>3166581864.75</v>
      </c>
      <c r="F52" s="14">
        <v>3190298219.86</v>
      </c>
      <c r="G52" s="14">
        <v>3164599481.81</v>
      </c>
      <c r="H52" s="14">
        <v>3167909431.59</v>
      </c>
      <c r="I52" s="14">
        <v>3144677649.09</v>
      </c>
      <c r="J52" s="23">
        <v>3147365204.21</v>
      </c>
      <c r="K52" s="23">
        <v>3240543062.58</v>
      </c>
      <c r="L52" s="23">
        <v>3241032069.91</v>
      </c>
      <c r="M52" s="23">
        <v>3144003763.88</v>
      </c>
      <c r="N52" s="23">
        <v>3182527766.4</v>
      </c>
      <c r="O52" s="23">
        <v>3182928958.34</v>
      </c>
    </row>
    <row r="53" spans="1:15" ht="12.75" customHeight="1">
      <c r="A53" s="10" t="s">
        <v>52</v>
      </c>
      <c r="B53" s="30" t="s">
        <v>53</v>
      </c>
      <c r="C53" s="30"/>
      <c r="D53" s="14">
        <v>248735801.1</v>
      </c>
      <c r="E53" s="14">
        <v>257914318.79</v>
      </c>
      <c r="F53" s="14">
        <v>250221866.72</v>
      </c>
      <c r="G53" s="14">
        <v>253738750.24</v>
      </c>
      <c r="H53" s="14">
        <v>254971451.15</v>
      </c>
      <c r="I53" s="14">
        <v>261945519.91</v>
      </c>
      <c r="J53" s="23">
        <v>253661708.21</v>
      </c>
      <c r="K53" s="23">
        <v>250085652.88</v>
      </c>
      <c r="L53" s="23">
        <v>254162966.5</v>
      </c>
      <c r="M53" s="23">
        <v>263223838.49</v>
      </c>
      <c r="N53" s="23">
        <v>267747065.3</v>
      </c>
      <c r="O53" s="23">
        <v>263748397.16</v>
      </c>
    </row>
    <row r="54" spans="1:15" ht="12.75" customHeight="1">
      <c r="A54" s="10" t="s">
        <v>54</v>
      </c>
      <c r="B54" s="30" t="s">
        <v>55</v>
      </c>
      <c r="C54" s="30"/>
      <c r="D54" s="14">
        <v>8012543.13</v>
      </c>
      <c r="E54" s="14">
        <v>8474209.82</v>
      </c>
      <c r="F54" s="14">
        <v>9408912.2</v>
      </c>
      <c r="G54" s="14">
        <v>12423348.56</v>
      </c>
      <c r="H54" s="14">
        <v>14930461.31</v>
      </c>
      <c r="I54" s="14">
        <v>15997091.61</v>
      </c>
      <c r="J54" s="23">
        <v>16572646.9</v>
      </c>
      <c r="K54" s="23">
        <v>17268301.32</v>
      </c>
      <c r="L54" s="23">
        <v>17268301.32</v>
      </c>
      <c r="M54" s="23">
        <v>17268301.32</v>
      </c>
      <c r="N54" s="23">
        <v>17268301.32</v>
      </c>
      <c r="O54" s="23">
        <v>11317766.64</v>
      </c>
    </row>
    <row r="55" spans="1:15" ht="12.75" customHeight="1" thickBot="1">
      <c r="A55" s="10" t="s">
        <v>56</v>
      </c>
      <c r="B55" s="30" t="s">
        <v>57</v>
      </c>
      <c r="C55" s="30"/>
      <c r="D55" s="14">
        <v>2403707272.45</v>
      </c>
      <c r="E55" s="14">
        <v>2690090334.11</v>
      </c>
      <c r="F55" s="14">
        <v>2700437815.47</v>
      </c>
      <c r="G55" s="14">
        <v>2869511353.89</v>
      </c>
      <c r="H55" s="14">
        <v>2898983206.55</v>
      </c>
      <c r="I55" s="14">
        <v>2896511651.86</v>
      </c>
      <c r="J55" s="23">
        <v>2901126035.45</v>
      </c>
      <c r="K55" s="23">
        <v>3136037700.29</v>
      </c>
      <c r="L55" s="23">
        <v>3159806187.47</v>
      </c>
      <c r="M55" s="23">
        <v>3218621732.06</v>
      </c>
      <c r="N55" s="23">
        <v>3331792740.87</v>
      </c>
      <c r="O55" s="23">
        <v>3344557422.68</v>
      </c>
    </row>
    <row r="56" spans="1:15" ht="12.75" customHeight="1">
      <c r="A56" s="9"/>
      <c r="B56" s="29" t="s">
        <v>58</v>
      </c>
      <c r="C56" s="29"/>
      <c r="D56" s="17">
        <f aca="true" t="shared" si="16" ref="D56:I56">SUM(D50:D55)</f>
        <v>9076952522.09</v>
      </c>
      <c r="E56" s="17">
        <f t="shared" si="16"/>
        <v>9915723176.06</v>
      </c>
      <c r="F56" s="17">
        <f t="shared" si="16"/>
        <v>10047877294.81</v>
      </c>
      <c r="G56" s="17">
        <f t="shared" si="16"/>
        <v>10005068164.81</v>
      </c>
      <c r="H56" s="17">
        <f t="shared" si="16"/>
        <v>9974235064.26</v>
      </c>
      <c r="I56" s="17">
        <f t="shared" si="16"/>
        <v>10004824759.89</v>
      </c>
      <c r="J56" s="24">
        <f aca="true" t="shared" si="17" ref="J56:O56">SUM(J50:J55)</f>
        <v>9995443654.529999</v>
      </c>
      <c r="K56" s="24">
        <f t="shared" si="17"/>
        <v>9944320037.83</v>
      </c>
      <c r="L56" s="24">
        <f t="shared" si="17"/>
        <v>9931232924.109999</v>
      </c>
      <c r="M56" s="24">
        <f t="shared" si="17"/>
        <v>9776693755.609999</v>
      </c>
      <c r="N56" s="24">
        <f t="shared" si="17"/>
        <v>9758026187.47</v>
      </c>
      <c r="O56" s="24">
        <f t="shared" si="17"/>
        <v>9801735313.56</v>
      </c>
    </row>
    <row r="57" spans="1:15" ht="12.75" customHeight="1">
      <c r="A57" s="30"/>
      <c r="B57" s="30"/>
      <c r="C57" s="30"/>
      <c r="O57" s="22"/>
    </row>
    <row r="58" spans="1:15" ht="12.75" customHeight="1">
      <c r="A58" s="9" t="s">
        <v>1</v>
      </c>
      <c r="B58" s="29" t="s">
        <v>59</v>
      </c>
      <c r="C58" s="29"/>
      <c r="O58" s="22"/>
    </row>
    <row r="59" spans="1:15" ht="12.75" customHeight="1">
      <c r="A59" s="10" t="s">
        <v>60</v>
      </c>
      <c r="B59" s="30" t="s">
        <v>61</v>
      </c>
      <c r="C59" s="30"/>
      <c r="D59" s="14">
        <v>140129792.85</v>
      </c>
      <c r="E59" s="14">
        <v>140718103.42</v>
      </c>
      <c r="F59" s="14">
        <v>143117809.79</v>
      </c>
      <c r="G59" s="14">
        <v>143376143.3</v>
      </c>
      <c r="H59" s="14">
        <v>143462398.43</v>
      </c>
      <c r="I59" s="14">
        <v>143843815.71</v>
      </c>
      <c r="J59" s="23">
        <v>144135144.49</v>
      </c>
      <c r="K59" s="23">
        <v>145886128.83</v>
      </c>
      <c r="L59" s="23">
        <v>146438078.48</v>
      </c>
      <c r="M59" s="23">
        <v>147377128.62</v>
      </c>
      <c r="N59" s="23">
        <v>147876527.01</v>
      </c>
      <c r="O59" s="23">
        <v>159885989.84</v>
      </c>
    </row>
    <row r="60" spans="1:15" ht="12.75" customHeight="1">
      <c r="A60" s="10" t="s">
        <v>62</v>
      </c>
      <c r="B60" s="30" t="s">
        <v>63</v>
      </c>
      <c r="C60" s="30"/>
      <c r="D60" s="14">
        <v>32759129.65</v>
      </c>
      <c r="E60" s="14">
        <v>32756129.65</v>
      </c>
      <c r="F60" s="14">
        <v>32769090.65</v>
      </c>
      <c r="G60" s="14">
        <v>32809445.86</v>
      </c>
      <c r="H60" s="14">
        <v>32952393.73</v>
      </c>
      <c r="I60" s="14">
        <v>32997899.77</v>
      </c>
      <c r="J60" s="23">
        <v>32992477.77</v>
      </c>
      <c r="K60" s="23">
        <v>33268630.03</v>
      </c>
      <c r="L60" s="23">
        <v>33333522.3</v>
      </c>
      <c r="M60" s="23">
        <v>33613248.44</v>
      </c>
      <c r="N60" s="23">
        <v>33657740.03</v>
      </c>
      <c r="O60" s="23">
        <v>33954258.46</v>
      </c>
    </row>
    <row r="61" spans="1:15" ht="13.5" customHeight="1">
      <c r="A61" s="10" t="s">
        <v>64</v>
      </c>
      <c r="B61" s="30" t="s">
        <v>65</v>
      </c>
      <c r="C61" s="30"/>
      <c r="D61" s="14">
        <v>20940084.77</v>
      </c>
      <c r="E61" s="14">
        <v>20940084.77</v>
      </c>
      <c r="F61" s="14">
        <v>20940084.77</v>
      </c>
      <c r="G61" s="14">
        <v>20948084.73</v>
      </c>
      <c r="H61" s="14">
        <v>20893097.73</v>
      </c>
      <c r="I61" s="14">
        <v>20906897.7</v>
      </c>
      <c r="J61" s="23">
        <v>20906897.7</v>
      </c>
      <c r="K61" s="23">
        <v>20912425.69</v>
      </c>
      <c r="L61" s="23">
        <v>20921743.39</v>
      </c>
      <c r="M61" s="23">
        <v>20921743.39</v>
      </c>
      <c r="N61" s="23">
        <v>20923743.39</v>
      </c>
      <c r="O61" s="23">
        <v>20924727.39</v>
      </c>
    </row>
    <row r="62" spans="1:15" ht="12.75" customHeight="1">
      <c r="A62" s="10" t="s">
        <v>66</v>
      </c>
      <c r="B62" s="30" t="s">
        <v>67</v>
      </c>
      <c r="C62" s="30"/>
      <c r="D62" s="14">
        <v>283940590.17</v>
      </c>
      <c r="E62" s="14">
        <v>292440390.17</v>
      </c>
      <c r="F62" s="14">
        <v>293987190.17</v>
      </c>
      <c r="G62" s="14">
        <v>293885708.17</v>
      </c>
      <c r="H62" s="14">
        <v>293337535.23</v>
      </c>
      <c r="I62" s="14">
        <v>293516229.23</v>
      </c>
      <c r="J62" s="23">
        <v>293501879.23</v>
      </c>
      <c r="K62" s="23">
        <v>294127950.24</v>
      </c>
      <c r="L62" s="23">
        <v>294632550.24</v>
      </c>
      <c r="M62" s="23">
        <v>294583555.24</v>
      </c>
      <c r="N62" s="23">
        <v>300654733.66</v>
      </c>
      <c r="O62" s="23">
        <v>311981760.93</v>
      </c>
    </row>
    <row r="63" spans="1:15" ht="12.75" customHeight="1">
      <c r="A63" s="10" t="s">
        <v>68</v>
      </c>
      <c r="B63" s="30" t="s">
        <v>69</v>
      </c>
      <c r="C63" s="30"/>
      <c r="D63" s="14">
        <v>12907418.79</v>
      </c>
      <c r="E63" s="14">
        <v>12907418.79</v>
      </c>
      <c r="F63" s="14">
        <v>12907418.79</v>
      </c>
      <c r="G63" s="14">
        <v>12907418.79</v>
      </c>
      <c r="H63" s="14">
        <v>12895772.79</v>
      </c>
      <c r="I63" s="14">
        <v>12895772.79</v>
      </c>
      <c r="J63" s="23">
        <v>12895772.79</v>
      </c>
      <c r="K63" s="23">
        <v>12895772.79</v>
      </c>
      <c r="L63" s="23">
        <v>12895772.79</v>
      </c>
      <c r="M63" s="23">
        <v>12895772.79</v>
      </c>
      <c r="N63" s="23">
        <v>12895772.79</v>
      </c>
      <c r="O63" s="23">
        <v>12946754.59</v>
      </c>
    </row>
    <row r="64" spans="1:15" ht="12.75" customHeight="1">
      <c r="A64" s="10" t="s">
        <v>70</v>
      </c>
      <c r="B64" s="30" t="s">
        <v>71</v>
      </c>
      <c r="C64" s="30"/>
      <c r="D64" s="14">
        <v>149363751.51</v>
      </c>
      <c r="E64" s="14">
        <v>141950107.5</v>
      </c>
      <c r="F64" s="14">
        <v>142253025.18</v>
      </c>
      <c r="G64" s="14">
        <v>143657392.03</v>
      </c>
      <c r="H64" s="14">
        <v>143558345.5</v>
      </c>
      <c r="I64" s="14">
        <v>143924262.33</v>
      </c>
      <c r="J64" s="23">
        <v>144320032.38</v>
      </c>
      <c r="K64" s="23">
        <v>144507657.52</v>
      </c>
      <c r="L64" s="23">
        <v>145463885.43</v>
      </c>
      <c r="M64" s="23">
        <v>152302727.41</v>
      </c>
      <c r="N64" s="23">
        <v>152102606.97</v>
      </c>
      <c r="O64" s="23">
        <v>152132010.6</v>
      </c>
    </row>
    <row r="65" spans="1:15" ht="12.75" customHeight="1">
      <c r="A65" s="10" t="s">
        <v>72</v>
      </c>
      <c r="B65" s="30" t="s">
        <v>73</v>
      </c>
      <c r="C65" s="30"/>
      <c r="D65" s="14">
        <v>626319.55</v>
      </c>
      <c r="E65" s="14">
        <v>626319.55</v>
      </c>
      <c r="F65" s="14">
        <v>626319.55</v>
      </c>
      <c r="G65" s="14">
        <v>626319.55</v>
      </c>
      <c r="H65" s="14">
        <v>626319.55</v>
      </c>
      <c r="I65" s="14">
        <v>626319.55</v>
      </c>
      <c r="J65" s="23">
        <v>626319.55</v>
      </c>
      <c r="K65" s="23">
        <v>626319.55</v>
      </c>
      <c r="L65" s="23">
        <v>626319.55</v>
      </c>
      <c r="M65" s="23">
        <v>626319.55</v>
      </c>
      <c r="N65" s="23">
        <v>626319.55</v>
      </c>
      <c r="O65" s="23">
        <v>625319.55</v>
      </c>
    </row>
    <row r="66" spans="1:15" ht="13.5" customHeight="1" thickBot="1">
      <c r="A66" s="10" t="s">
        <v>74</v>
      </c>
      <c r="B66" s="30" t="s">
        <v>75</v>
      </c>
      <c r="C66" s="30"/>
      <c r="D66" s="14">
        <v>14888050</v>
      </c>
      <c r="E66" s="14">
        <v>14888050</v>
      </c>
      <c r="F66" s="14">
        <v>14888050</v>
      </c>
      <c r="G66" s="14">
        <v>14888050</v>
      </c>
      <c r="H66" s="14">
        <v>14888050</v>
      </c>
      <c r="I66" s="14">
        <v>14888050</v>
      </c>
      <c r="J66" s="23">
        <v>14888050</v>
      </c>
      <c r="K66" s="23">
        <v>14888050</v>
      </c>
      <c r="L66" s="23">
        <v>14888050</v>
      </c>
      <c r="M66" s="23">
        <v>14888050</v>
      </c>
      <c r="N66" s="23">
        <v>14888050</v>
      </c>
      <c r="O66" s="23">
        <v>14888050</v>
      </c>
    </row>
    <row r="67" spans="1:15" ht="12.75" customHeight="1">
      <c r="A67" s="9"/>
      <c r="B67" s="29" t="s">
        <v>76</v>
      </c>
      <c r="C67" s="29"/>
      <c r="D67" s="17">
        <f aca="true" t="shared" si="18" ref="D67:I67">SUM(D59:D66)</f>
        <v>655555137.29</v>
      </c>
      <c r="E67" s="17">
        <f t="shared" si="18"/>
        <v>657226603.8499999</v>
      </c>
      <c r="F67" s="17">
        <f t="shared" si="18"/>
        <v>661488988.9</v>
      </c>
      <c r="G67" s="17">
        <f t="shared" si="18"/>
        <v>663098562.4300001</v>
      </c>
      <c r="H67" s="17">
        <f t="shared" si="18"/>
        <v>662613912.96</v>
      </c>
      <c r="I67" s="17">
        <f t="shared" si="18"/>
        <v>663599247.08</v>
      </c>
      <c r="J67" s="24">
        <f aca="true" t="shared" si="19" ref="J67:O67">SUM(J59:J66)</f>
        <v>664266573.9100001</v>
      </c>
      <c r="K67" s="24">
        <f t="shared" si="19"/>
        <v>667112934.65</v>
      </c>
      <c r="L67" s="24">
        <f t="shared" si="19"/>
        <v>669199922.1800001</v>
      </c>
      <c r="M67" s="24">
        <f t="shared" si="19"/>
        <v>677208545.4399999</v>
      </c>
      <c r="N67" s="24">
        <f t="shared" si="19"/>
        <v>683625493.4</v>
      </c>
      <c r="O67" s="24">
        <f t="shared" si="19"/>
        <v>707338871.36</v>
      </c>
    </row>
    <row r="68" spans="1:15" ht="11.25">
      <c r="A68" s="30"/>
      <c r="B68" s="30"/>
      <c r="C68" s="30"/>
      <c r="O68" s="22"/>
    </row>
    <row r="69" spans="1:15" ht="12.75" customHeight="1">
      <c r="A69" s="9" t="s">
        <v>1</v>
      </c>
      <c r="B69" s="29" t="s">
        <v>77</v>
      </c>
      <c r="C69" s="29"/>
      <c r="O69" s="22"/>
    </row>
    <row r="70" spans="1:15" ht="12.75" customHeight="1">
      <c r="A70" s="10" t="s">
        <v>78</v>
      </c>
      <c r="B70" s="30" t="s">
        <v>79</v>
      </c>
      <c r="C70" s="30"/>
      <c r="D70" s="14">
        <v>1647575.58</v>
      </c>
      <c r="E70" s="14">
        <v>1647575.58</v>
      </c>
      <c r="F70" s="14">
        <v>1647575.58</v>
      </c>
      <c r="G70" s="14">
        <v>1654528.55</v>
      </c>
      <c r="H70" s="14">
        <v>1654528.55</v>
      </c>
      <c r="I70" s="14">
        <v>1658850.19</v>
      </c>
      <c r="J70" s="23">
        <v>1658850.19</v>
      </c>
      <c r="K70" s="23">
        <v>1658850.19</v>
      </c>
      <c r="L70" s="23">
        <v>1658850.19</v>
      </c>
      <c r="M70" s="23">
        <v>1658850.19</v>
      </c>
      <c r="N70" s="23">
        <v>1537680.07</v>
      </c>
      <c r="O70" s="23">
        <v>1534200.07</v>
      </c>
    </row>
    <row r="71" spans="1:15" ht="12.75" customHeight="1" thickBot="1">
      <c r="A71" s="10" t="s">
        <v>80</v>
      </c>
      <c r="B71" s="30" t="s">
        <v>81</v>
      </c>
      <c r="C71" s="30"/>
      <c r="D71" s="14">
        <v>8620862.76</v>
      </c>
      <c r="E71" s="14">
        <v>8620862.76</v>
      </c>
      <c r="F71" s="14">
        <v>9360956.9</v>
      </c>
      <c r="G71" s="14">
        <v>9577316.46</v>
      </c>
      <c r="H71" s="14">
        <v>9680199.63</v>
      </c>
      <c r="I71" s="14">
        <v>9822051.97</v>
      </c>
      <c r="J71" s="23">
        <v>9946537.37</v>
      </c>
      <c r="K71" s="23">
        <v>9974767.13</v>
      </c>
      <c r="L71" s="23">
        <v>10066883.89</v>
      </c>
      <c r="M71" s="23">
        <v>10066883.89</v>
      </c>
      <c r="N71" s="23">
        <v>10140748.21</v>
      </c>
      <c r="O71" s="23">
        <v>10314795.77</v>
      </c>
    </row>
    <row r="72" spans="1:15" ht="13.5" customHeight="1">
      <c r="A72" s="9"/>
      <c r="B72" s="29" t="s">
        <v>82</v>
      </c>
      <c r="C72" s="29"/>
      <c r="D72" s="17">
        <f aca="true" t="shared" si="20" ref="D72:I72">SUM(D70:D71)</f>
        <v>10268438.34</v>
      </c>
      <c r="E72" s="17">
        <f t="shared" si="20"/>
        <v>10268438.34</v>
      </c>
      <c r="F72" s="17">
        <f t="shared" si="20"/>
        <v>11008532.48</v>
      </c>
      <c r="G72" s="17">
        <f t="shared" si="20"/>
        <v>11231845.010000002</v>
      </c>
      <c r="H72" s="17">
        <f t="shared" si="20"/>
        <v>11334728.180000002</v>
      </c>
      <c r="I72" s="17">
        <f t="shared" si="20"/>
        <v>11480902.16</v>
      </c>
      <c r="J72" s="24">
        <f aca="true" t="shared" si="21" ref="J72:O72">SUM(J70:J71)</f>
        <v>11605387.559999999</v>
      </c>
      <c r="K72" s="24">
        <f t="shared" si="21"/>
        <v>11633617.32</v>
      </c>
      <c r="L72" s="24">
        <f t="shared" si="21"/>
        <v>11725734.08</v>
      </c>
      <c r="M72" s="24">
        <f t="shared" si="21"/>
        <v>11725734.08</v>
      </c>
      <c r="N72" s="24">
        <f t="shared" si="21"/>
        <v>11678428.280000001</v>
      </c>
      <c r="O72" s="24">
        <f t="shared" si="21"/>
        <v>11848995.84</v>
      </c>
    </row>
    <row r="73" spans="1:15" ht="12.75" customHeight="1">
      <c r="A73" s="30"/>
      <c r="B73" s="30"/>
      <c r="C73" s="30"/>
      <c r="O73" s="22"/>
    </row>
    <row r="74" spans="1:15" ht="12.75" customHeight="1">
      <c r="A74" s="9" t="s">
        <v>1</v>
      </c>
      <c r="B74" s="29" t="s">
        <v>83</v>
      </c>
      <c r="C74" s="29"/>
      <c r="O74" s="22"/>
    </row>
    <row r="75" spans="1:15" ht="12.75" customHeight="1">
      <c r="A75" s="10" t="s">
        <v>84</v>
      </c>
      <c r="B75" s="30" t="s">
        <v>85</v>
      </c>
      <c r="C75" s="30"/>
      <c r="D75" s="14">
        <v>486684163.94</v>
      </c>
      <c r="E75" s="14">
        <v>490935665.38</v>
      </c>
      <c r="F75" s="14">
        <v>495281012.03</v>
      </c>
      <c r="G75" s="14">
        <v>499536055.27</v>
      </c>
      <c r="H75" s="14">
        <v>501917638.76</v>
      </c>
      <c r="I75" s="1">
        <v>506322139.04</v>
      </c>
      <c r="J75" s="23">
        <v>510721130.72</v>
      </c>
      <c r="K75" s="23">
        <v>515158442.94</v>
      </c>
      <c r="L75" s="23">
        <v>519663935.19</v>
      </c>
      <c r="M75" s="23">
        <v>524201135.88</v>
      </c>
      <c r="N75" s="23">
        <v>528789383.92</v>
      </c>
      <c r="O75" s="23">
        <v>526932191.54</v>
      </c>
    </row>
    <row r="76" spans="1:15" ht="12.75" customHeight="1">
      <c r="A76" s="10" t="s">
        <v>86</v>
      </c>
      <c r="B76" s="30" t="s">
        <v>87</v>
      </c>
      <c r="C76" s="30"/>
      <c r="D76" s="14">
        <v>5078498.34</v>
      </c>
      <c r="E76" s="14">
        <v>5120863.78</v>
      </c>
      <c r="F76" s="14">
        <v>5163222.28</v>
      </c>
      <c r="G76" s="14">
        <v>5205580.78</v>
      </c>
      <c r="H76" s="14">
        <v>5247883.72</v>
      </c>
      <c r="I76" s="1">
        <v>5290186.66</v>
      </c>
      <c r="J76" s="23">
        <v>5332489.6</v>
      </c>
      <c r="K76" s="23">
        <v>5374688.37</v>
      </c>
      <c r="L76" s="23">
        <v>5416887.14</v>
      </c>
      <c r="M76" s="23">
        <v>5458988.7</v>
      </c>
      <c r="N76" s="23">
        <v>5501090.26</v>
      </c>
      <c r="O76" s="23">
        <v>5542678.66</v>
      </c>
    </row>
    <row r="77" spans="1:15" ht="13.5" customHeight="1" thickBot="1">
      <c r="A77" s="10" t="s">
        <v>88</v>
      </c>
      <c r="B77" s="30" t="s">
        <v>89</v>
      </c>
      <c r="C77" s="30"/>
      <c r="D77" s="14">
        <v>5371003.29</v>
      </c>
      <c r="E77" s="14">
        <v>5537787.4</v>
      </c>
      <c r="F77" s="14">
        <v>5703336.94</v>
      </c>
      <c r="G77" s="14">
        <v>5893556.28</v>
      </c>
      <c r="H77" s="14">
        <v>6098158.29</v>
      </c>
      <c r="I77" s="1">
        <v>6292241.96</v>
      </c>
      <c r="J77" s="23">
        <v>6491984.42</v>
      </c>
      <c r="K77" s="23">
        <v>6690451.99</v>
      </c>
      <c r="L77" s="23">
        <v>6888412.23</v>
      </c>
      <c r="M77" s="23">
        <v>7089917.47</v>
      </c>
      <c r="N77" s="23">
        <v>7132679.77</v>
      </c>
      <c r="O77" s="23">
        <v>7330764.49</v>
      </c>
    </row>
    <row r="78" spans="1:15" ht="12.75" customHeight="1">
      <c r="A78" s="9"/>
      <c r="B78" s="29" t="s">
        <v>90</v>
      </c>
      <c r="C78" s="29"/>
      <c r="D78" s="17">
        <f aca="true" t="shared" si="22" ref="D78:I78">SUM(D75:D77)</f>
        <v>497133665.57</v>
      </c>
      <c r="E78" s="17">
        <f t="shared" si="22"/>
        <v>501594316.55999994</v>
      </c>
      <c r="F78" s="17">
        <f t="shared" si="22"/>
        <v>506147571.24999994</v>
      </c>
      <c r="G78" s="17">
        <f t="shared" si="22"/>
        <v>510635192.3299999</v>
      </c>
      <c r="H78" s="17">
        <f t="shared" si="22"/>
        <v>513263680.77000004</v>
      </c>
      <c r="I78" s="17">
        <f t="shared" si="22"/>
        <v>517904567.66</v>
      </c>
      <c r="J78" s="24">
        <f aca="true" t="shared" si="23" ref="J78:O78">SUM(J75:J77)</f>
        <v>522545604.74000007</v>
      </c>
      <c r="K78" s="24">
        <f t="shared" si="23"/>
        <v>527223583.3</v>
      </c>
      <c r="L78" s="24">
        <f t="shared" si="23"/>
        <v>531969234.56</v>
      </c>
      <c r="M78" s="24">
        <f t="shared" si="23"/>
        <v>536750042.05</v>
      </c>
      <c r="N78" s="24">
        <f t="shared" si="23"/>
        <v>541423153.95</v>
      </c>
      <c r="O78" s="24">
        <f t="shared" si="23"/>
        <v>539805634.69</v>
      </c>
    </row>
    <row r="79" spans="1:15" ht="11.25">
      <c r="A79" s="30"/>
      <c r="B79" s="30"/>
      <c r="C79" s="30"/>
      <c r="O79" s="22"/>
    </row>
    <row r="80" spans="1:15" ht="12.75" customHeight="1">
      <c r="A80" s="33" t="s">
        <v>95</v>
      </c>
      <c r="B80" s="33"/>
      <c r="C80" s="32"/>
      <c r="D80" s="34">
        <f aca="true" t="shared" si="24" ref="D80:I80">D40+D47+D56+D67+D72-D78</f>
        <v>10284788127.34</v>
      </c>
      <c r="E80" s="34">
        <f t="shared" si="24"/>
        <v>11131691131.09</v>
      </c>
      <c r="F80" s="34">
        <f t="shared" si="24"/>
        <v>11275141441.009998</v>
      </c>
      <c r="G80" s="34">
        <f t="shared" si="24"/>
        <v>11235029576.960001</v>
      </c>
      <c r="H80" s="34">
        <f t="shared" si="24"/>
        <v>11211431916.240002</v>
      </c>
      <c r="I80" s="34">
        <f t="shared" si="24"/>
        <v>11242772419.859999</v>
      </c>
      <c r="J80" s="35">
        <f aca="true" t="shared" si="25" ref="J80:O80">J40+J47+J56+J67+J72-J78</f>
        <v>11238682153.739998</v>
      </c>
      <c r="K80" s="35">
        <f t="shared" si="25"/>
        <v>11196231257.51</v>
      </c>
      <c r="L80" s="35">
        <f t="shared" si="25"/>
        <v>11189273150.08</v>
      </c>
      <c r="M80" s="35">
        <f t="shared" si="25"/>
        <v>11047593477.75</v>
      </c>
      <c r="N80" s="35">
        <f t="shared" si="25"/>
        <v>10847109305.759998</v>
      </c>
      <c r="O80" s="35">
        <f t="shared" si="25"/>
        <v>10926301597.039999</v>
      </c>
    </row>
    <row r="81" spans="1:15" ht="11.25">
      <c r="A81" s="10"/>
      <c r="B81" s="10"/>
      <c r="C81" s="10"/>
      <c r="O81" s="22"/>
    </row>
    <row r="82" spans="1:15" ht="11.25">
      <c r="A82" s="39"/>
      <c r="B82" s="40" t="s">
        <v>91</v>
      </c>
      <c r="C82" s="40"/>
      <c r="D82" s="41">
        <f aca="true" t="shared" si="26" ref="D82:I82">D80+D36</f>
        <v>10866468731.29</v>
      </c>
      <c r="E82" s="41">
        <f t="shared" si="26"/>
        <v>11761392910.380001</v>
      </c>
      <c r="F82" s="41">
        <f t="shared" si="26"/>
        <v>11995981039.679998</v>
      </c>
      <c r="G82" s="41">
        <f t="shared" si="26"/>
        <v>11943620774.240002</v>
      </c>
      <c r="H82" s="41">
        <f t="shared" si="26"/>
        <v>11947227927.380001</v>
      </c>
      <c r="I82" s="41">
        <f t="shared" si="26"/>
        <v>12036760135.159998</v>
      </c>
      <c r="J82" s="42">
        <f aca="true" t="shared" si="27" ref="J82:O82">J80+J36</f>
        <v>12038150361.879997</v>
      </c>
      <c r="K82" s="42">
        <f t="shared" si="27"/>
        <v>12019612923.03</v>
      </c>
      <c r="L82" s="42">
        <f t="shared" si="27"/>
        <v>11982849702.91</v>
      </c>
      <c r="M82" s="42">
        <f t="shared" si="27"/>
        <v>11828443275.35</v>
      </c>
      <c r="N82" s="42">
        <f t="shared" si="27"/>
        <v>11777340474.179998</v>
      </c>
      <c r="O82" s="42">
        <f t="shared" si="27"/>
        <v>11604121894.199999</v>
      </c>
    </row>
    <row r="83" spans="1:3" ht="11.25">
      <c r="A83" s="30"/>
      <c r="B83" s="30"/>
      <c r="C83" s="30"/>
    </row>
    <row r="84" spans="1:15" ht="12.75">
      <c r="A84" s="30"/>
      <c r="B84" s="30"/>
      <c r="C84" s="30"/>
      <c r="O84" s="28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84:C84"/>
    <mergeCell ref="A36:B36"/>
    <mergeCell ref="A80:B80"/>
    <mergeCell ref="B78:C78"/>
    <mergeCell ref="A79:C79"/>
    <mergeCell ref="B82:C82"/>
    <mergeCell ref="A68:C68"/>
    <mergeCell ref="B55:C55"/>
    <mergeCell ref="B71:C71"/>
    <mergeCell ref="A57:C57"/>
    <mergeCell ref="B56:C56"/>
    <mergeCell ref="B52:C52"/>
    <mergeCell ref="A83:C83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2020-01-20T19:06:57Z</dcterms:modified>
  <cp:category/>
  <cp:version/>
  <cp:contentType/>
  <cp:contentStatus/>
</cp:coreProperties>
</file>